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Sheet1!$A$2:$U$100</definedName>
    <definedName name="_xlnm.Print_Titles" localSheetId="0">Sheet1!$2:$6</definedName>
  </definedNames>
  <calcPr calcId="144525"/>
</workbook>
</file>

<file path=xl/sharedStrings.xml><?xml version="1.0" encoding="utf-8"?>
<sst xmlns="http://schemas.openxmlformats.org/spreadsheetml/2006/main" count="693" uniqueCount="338">
  <si>
    <t>附件</t>
  </si>
  <si>
    <t>汾西县2022年度调整涉农资金统筹整合项目安排表</t>
  </si>
  <si>
    <t xml:space="preserve">                                                                                                                                                                                                            单位：万元</t>
  </si>
  <si>
    <t>序号</t>
  </si>
  <si>
    <t>项目
分类</t>
  </si>
  <si>
    <t>基本情况</t>
  </si>
  <si>
    <t>项目概算
总投资</t>
  </si>
  <si>
    <t>安排统筹
整合资金</t>
  </si>
  <si>
    <t>统筹整合资金分类</t>
  </si>
  <si>
    <t>预计受益
总（人）数</t>
  </si>
  <si>
    <t>预计受益脱贫户、监测户
（人）数</t>
  </si>
  <si>
    <t>预计受益其它农户（人）数</t>
  </si>
  <si>
    <t>项目绩效目标</t>
  </si>
  <si>
    <t>项目
实施
单位</t>
  </si>
  <si>
    <t>专项资金</t>
  </si>
  <si>
    <t>其它涉农统筹
整合资金</t>
  </si>
  <si>
    <t>项目名称</t>
  </si>
  <si>
    <t>建设
性质</t>
  </si>
  <si>
    <t>建设
类别</t>
  </si>
  <si>
    <t>建设
地点</t>
  </si>
  <si>
    <t>建设内容</t>
  </si>
  <si>
    <t>开竣
工时间</t>
  </si>
  <si>
    <t>中央</t>
  </si>
  <si>
    <t>省</t>
  </si>
  <si>
    <t>市</t>
  </si>
  <si>
    <t>县</t>
  </si>
  <si>
    <t>危房改造类项目</t>
  </si>
  <si>
    <t>危房改造项目</t>
  </si>
  <si>
    <t>新建</t>
  </si>
  <si>
    <t>基础</t>
  </si>
  <si>
    <t>全县
范围</t>
  </si>
  <si>
    <t>对全县6户农户的危房进行改造，
每户补贴1.4万元</t>
  </si>
  <si>
    <t>2022.3-2022.9</t>
  </si>
  <si>
    <t>保障6户危房户住房安全</t>
  </si>
  <si>
    <t>住建局</t>
  </si>
  <si>
    <t>小计</t>
  </si>
  <si>
    <t>教育补助类项目</t>
  </si>
  <si>
    <t>雨露计划项目</t>
  </si>
  <si>
    <t>教育
扶持</t>
  </si>
  <si>
    <t>对在校的中职、高职的建档立卡已脱贫家庭（含监测对象帮扶家庭）学生，
每生每年补助3000元</t>
  </si>
  <si>
    <t>每生每年资助3000元，保障学生完成学业</t>
  </si>
  <si>
    <t>乡村
振兴局</t>
  </si>
  <si>
    <t>就业培训类项目</t>
  </si>
  <si>
    <t>乡村振兴致富带头人培训项目</t>
  </si>
  <si>
    <t>就业
培训</t>
  </si>
  <si>
    <t>对致富带头人发展种养加等项目进行
科技培训，培训人数50人</t>
  </si>
  <si>
    <t>2022.3-2022.10</t>
  </si>
  <si>
    <t>通过对致富带头人培训，帮助各村脱贫户就业创业</t>
  </si>
  <si>
    <t>光伏运维培训项目</t>
  </si>
  <si>
    <t>在全县培训光伏管理人员和
运维人员280人</t>
  </si>
  <si>
    <t>2022.8-2022.11</t>
  </si>
  <si>
    <t>通过培训，让村级管理和运维人员掌握电站收益分配及日常运维知识</t>
  </si>
  <si>
    <t>养殖技术培训项目</t>
  </si>
  <si>
    <t>在全县开展养殖技术项目培训760人</t>
  </si>
  <si>
    <t>2022.3-2022.8</t>
  </si>
  <si>
    <t>通过养殖技术培训，
保障就业</t>
  </si>
  <si>
    <t>畜牧兽医中心</t>
  </si>
  <si>
    <t>高素质农民培育项目</t>
  </si>
  <si>
    <t>在全县开展高素质农民教育培训738人，并完成技能评价达80%</t>
  </si>
  <si>
    <t>技能证颁证率达80%</t>
  </si>
  <si>
    <t>农业
农村局</t>
  </si>
  <si>
    <t>产业类项目</t>
  </si>
  <si>
    <t>小额贷款贴息项目</t>
  </si>
  <si>
    <t>贷款
贴息</t>
  </si>
  <si>
    <t>对建档立卡脱贫户、边缘户的
小额贷款进行贴息</t>
  </si>
  <si>
    <t>2022.1-2022.12</t>
  </si>
  <si>
    <t>保证建档立卡脱贫户、边缘易致贫户获取贷款贴息</t>
  </si>
  <si>
    <t>帮扶车间贷款贴息项目</t>
  </si>
  <si>
    <t>对县域内已认定的帮扶车间购买
设备等生产性投资予以贷款贴息</t>
  </si>
  <si>
    <t>2022.9-2022.12</t>
  </si>
  <si>
    <t>激励帮扶车间带动
农户就业增收</t>
  </si>
  <si>
    <t>易地搬迁移民安置点后续产业帮扶建设项目</t>
  </si>
  <si>
    <t>产业
项目</t>
  </si>
  <si>
    <t>府底小区等3个移民安置点</t>
  </si>
  <si>
    <t>在府底小区等3个移民安置点建设标
准化养殖场、帮扶车间、标准化
厂房各一座</t>
  </si>
  <si>
    <t>2022.5-2022.11</t>
  </si>
  <si>
    <t>带动搬迁群众实现就地
就近就业增收</t>
  </si>
  <si>
    <t>后续帮扶产业园区
建设项目</t>
  </si>
  <si>
    <t>府底村</t>
  </si>
  <si>
    <t>建设4000平方米的标准
厂房及其它附属设施</t>
  </si>
  <si>
    <t>农业生产托管续建项目</t>
  </si>
  <si>
    <t>在全县范围内开展单环节、多环节农业生产托管服务面积4.4万亩，耕、种防、收全程托管服务3万亩</t>
  </si>
  <si>
    <t>2022.4-2022.11</t>
  </si>
  <si>
    <t>作业质量及面积
合格率达85%以上</t>
  </si>
  <si>
    <t>秸秆回收打捆综合利用
建设项目</t>
  </si>
  <si>
    <t>在全县范围内实施秸秆回收综合利用，秸秆回收每亩补助50元,秸秆还田每亩补助20元，秸秆收储建设及新购农机补助</t>
  </si>
  <si>
    <t>2022.3-2022.11</t>
  </si>
  <si>
    <t>促进产业发展，增加群众收入，禁止秸秆焚烧，保护
生态环境</t>
  </si>
  <si>
    <t>2021年高标准农田
建设项目</t>
  </si>
  <si>
    <t>续建</t>
  </si>
  <si>
    <t>土地
治理</t>
  </si>
  <si>
    <t>东峪村、下山村等4个村</t>
  </si>
  <si>
    <t>在东峪村、山云村、南沟底、
下山村建设高标准农田5000亩</t>
  </si>
  <si>
    <t>改善土壤环境，
提升土地质量</t>
  </si>
  <si>
    <t>汾西县灾后损毁农田基础设施修复项目</t>
  </si>
  <si>
    <t>用于全县冲毁农田修复、田间道路
修复、排水渠修复、生态修复等</t>
  </si>
  <si>
    <t>提升土地耕地质量，
改善农户耕种条件</t>
  </si>
  <si>
    <t>汾西县新望源养殖专业合作社生猪扩能建设项目</t>
  </si>
  <si>
    <t>阳庄村</t>
  </si>
  <si>
    <t>对汾西县新望源养殖专业合作社扩建饲料车间及仓库等设施建设项目进行奖补</t>
  </si>
  <si>
    <t>带动脱贫户就业增收。</t>
  </si>
  <si>
    <t>农机深松整地项目</t>
  </si>
  <si>
    <t>在全县范围内深松整地1.5万亩，
深度不低于28公分，每亩补助30元</t>
  </si>
  <si>
    <t>打破犁地层，蓄水保墒，
实现农业增产增收</t>
  </si>
  <si>
    <t>果品提质增效
建设补助项目</t>
  </si>
  <si>
    <t>对3个标准化玉露香梨示范园区进行
奖补，主要实施内容包括深施有机肥、
利用农业、物理、生物、化学等多种绿色手段控制病虫害，购置机具及现代修剪工具，强化机具使用率、节水灌溉
适度施用矿物元素等措施进行园区
管护，开展技术推广及培训</t>
  </si>
  <si>
    <t>2022.9-2022.11</t>
  </si>
  <si>
    <t>促进产业发展，
增加群众收入</t>
  </si>
  <si>
    <t>农产品品牌
建设补助项目</t>
  </si>
  <si>
    <t>对竹镇</t>
  </si>
  <si>
    <t>对生产经营主体在品牌认证和建设标
准化绿色生产基地中环境监测、产品
检验、品牌认证、包装标识、产品
追溯、宣传推介、技术培训、基地
标志、田间试验示范、优质生产
资料购置、标准研究制定等进行补助</t>
  </si>
  <si>
    <t>汾西县2022年玉米绿色
高质高效行动项目</t>
  </si>
  <si>
    <t>开展玉米高质高效建设10万亩，
建立核心示范区1个，面积1000亩</t>
  </si>
  <si>
    <t>通过玉米优种应用，
提升玉米品质产量</t>
  </si>
  <si>
    <t>肉牛养殖标准化基地建设项目（和平基地）</t>
  </si>
  <si>
    <t>和平镇</t>
  </si>
  <si>
    <t>建设牛舍、库房、青储池，购买肉牛、
养殖自动化配套设施设备等</t>
  </si>
  <si>
    <t>促进肉牛养殖产业发展，
带动群众增收</t>
  </si>
  <si>
    <t>2021年度仓储保鲜冷链
设施续建补助项目</t>
  </si>
  <si>
    <t>对四个乡镇建设8座农产品产地
冷藏保鲜库予以奖补</t>
  </si>
  <si>
    <t>促进产业发展，延伸产
业链条，增加群众收入</t>
  </si>
  <si>
    <t>肉牛养殖标准化基地
建设项目（永安基地）</t>
  </si>
  <si>
    <t>该建</t>
  </si>
  <si>
    <t>永安镇</t>
  </si>
  <si>
    <t>购买汾西县锦华养殖有限责任公司前期投资资产、建设牛舍、库房、青储池，购买肉牛、养殖自动化配套设施设备等</t>
  </si>
  <si>
    <t>汾西县粮改饲项目</t>
  </si>
  <si>
    <t>对规模养殖场（户）和专业收贮企业
（合作社）每亩补贴不超过150元，
实施补助0.44万亩</t>
  </si>
  <si>
    <t>满足饲养羊5000只，就地转化0.44万亩青贮玉米，全面提升种植收益、养殖
效益和生态效益</t>
  </si>
  <si>
    <t>段村双孢菇种植省级乡村振兴示范村创建项目</t>
  </si>
  <si>
    <t>段村</t>
  </si>
  <si>
    <t>改建8栋种植大棚，年产双孢菇20万斤</t>
  </si>
  <si>
    <t>发展种植产业，
带动农户增收</t>
  </si>
  <si>
    <t>僧念镇</t>
  </si>
  <si>
    <t>段村教研产业发展及配套设施改造省级乡村振兴示范村创建项目</t>
  </si>
  <si>
    <t>对原小学教学楼进行水电暖线路改造、院内绿化、改建公厕等，打造集展厅
与培训教研一体化基地</t>
  </si>
  <si>
    <t>改造创建教研产业基地，
带动全村产业延伸</t>
  </si>
  <si>
    <t>段村村集体养牛场建设省级乡村振兴示范村
创建项目</t>
  </si>
  <si>
    <t>改造牛棚并配备相关设施设备</t>
  </si>
  <si>
    <t>通过发展养殖产业，
增加农户收入</t>
  </si>
  <si>
    <t>段村省级示范村旧村肉羊养殖示范小区建设项目</t>
  </si>
  <si>
    <t>新建1200平米羊舍及料库、
青储池等配套设施</t>
  </si>
  <si>
    <t>后加楼村玉露香梨酿酒省级乡村振兴示范村
创建项目</t>
  </si>
  <si>
    <t>后加
楼村</t>
  </si>
  <si>
    <t>利用原加楼中学闲置场地，对现状
建筑及环境进行提升改造，新建
占地面积1700平方米的厂房</t>
  </si>
  <si>
    <t>延伸玉露香梨产业链条，
带动群众增加收入</t>
  </si>
  <si>
    <t>后加楼村肉牛养殖省级乡村振兴示范村创建项目</t>
  </si>
  <si>
    <t>依托三水牧业专业合作社肉牛基地，扩建现代化牛棚并配套相关设施设备，
新增200头肉牛</t>
  </si>
  <si>
    <t>发展养殖产业，
增加农户收入</t>
  </si>
  <si>
    <t>后加楼村省级乡村振兴示范村康养产业发展项目</t>
  </si>
  <si>
    <t>利用原后加楼村希望小学教学楼、
宿舍食堂操场等闲置资产，进行改造
提升，建设康养产业发展项目，并配套
完善相关公共服务设施</t>
  </si>
  <si>
    <t>改造建设康养产业发展基地，带动全村群众就业增收</t>
  </si>
  <si>
    <t>后加楼村采摘园扩建省级乡村振兴示范村创建项目</t>
  </si>
  <si>
    <t>在后加楼村采摘园扩建新增亲子农
耕体验、科普教育宣传等功能的
采摘示范基地</t>
  </si>
  <si>
    <t>延伸采摘园产业链条，
带动群众增加收入</t>
  </si>
  <si>
    <t>太阳山村产业发展综合服务中心市级乡村振兴示
范村创建项目</t>
  </si>
  <si>
    <t>太阳
山村</t>
  </si>
  <si>
    <t>利用原太阳山小学教学楼以及附属闲置资产进行改造提升，建设人才公寓，改造装修24个标准间和6个套间，220平米
餐厅等服务设施</t>
  </si>
  <si>
    <t>每年可为集体经济增收约40万元，同时可安排15人就业</t>
  </si>
  <si>
    <t>太阳山村旅游建设市级乡村振兴示范村创建项目</t>
  </si>
  <si>
    <t>对原小学前一户民房提升改造，打造旅游服务、特色小吃、土特产展销等，为游客提供相关服务；改造建设具有师家沟古建筑风格的窑洞院落民宿</t>
  </si>
  <si>
    <t>2022.6-2022.11</t>
  </si>
  <si>
    <t>每年可为集体经济增收约90万元，同时可安排10人就业</t>
  </si>
  <si>
    <t>永安镇发展庭院
经济奖补项目</t>
  </si>
  <si>
    <t>对发展庭院经济的脱贫户、监测户，
采取以奖代补的方式给予支持，
每户奖补不超过2000元</t>
  </si>
  <si>
    <t>发展庭院经济，
促进农户增收</t>
  </si>
  <si>
    <t>郝家沟村土地整治项目</t>
  </si>
  <si>
    <t>基础
建设</t>
  </si>
  <si>
    <t>郝家
沟村</t>
  </si>
  <si>
    <t>对570亩耕地进行平整、起垄、修建排水系统、田间道路，提升农田耕地质量</t>
  </si>
  <si>
    <t>提升农田耕种质量，使群众得实惠，促增收、稳民生</t>
  </si>
  <si>
    <t>成家庄村饲草加工
收储项目</t>
  </si>
  <si>
    <t>成家
庄村</t>
  </si>
  <si>
    <t>对全株玉米青贮、黄贮、高湿玉米及
玉米秸秆收储加工1万捆，带动
该村规模化养殖</t>
  </si>
  <si>
    <t>通过充足的饲草供应，
带动养殖业发展</t>
  </si>
  <si>
    <t>勍香镇</t>
  </si>
  <si>
    <t>勍香镇发展庭院
经济奖补项目</t>
  </si>
  <si>
    <t>对发展庭院经济的脱贫户、监测户，
采取以奖代补的方式给予支持，每户
奖补不超过2000元</t>
  </si>
  <si>
    <t>汾西县和平镇以工代赈武洼庄至东庄洼通村道路及前马掌基本农田建设项目</t>
  </si>
  <si>
    <t>河达村、瓦伦坪村</t>
  </si>
  <si>
    <t>在河达村、瓦伦坪村建设基本农田545亩，改建通村道路2.6公里，道路
标准路面宽3.5米，路基宽4.5米，
路基厚18厘米</t>
  </si>
  <si>
    <t>通过改善耕地环境，
提升耕地质量，使农户受益</t>
  </si>
  <si>
    <t>和平镇发展庭院
经济奖补项目</t>
  </si>
  <si>
    <t xml:space="preserve"> 发展庭院经济，
促进农户增收</t>
  </si>
  <si>
    <t>僧念镇发展庭院
经济奖补项目</t>
  </si>
  <si>
    <t>对发展庭院经济的脱贫户、监测户，
采取以奖代补的方式，每户奖补
不超过2000元</t>
  </si>
  <si>
    <t>对竹镇发展庭院
经济奖补项目</t>
  </si>
  <si>
    <t>对发展庭院经济的脱贫户、监测户，采取以奖代补的方式给予支持，每户奖补
不超过2000元</t>
  </si>
  <si>
    <t>上团柏村省级特色
产业示范基地创建项目</t>
  </si>
  <si>
    <t>上团
柏村</t>
  </si>
  <si>
    <t>按照以奖代补的形式，用于高寒农牧专业合作社玉露香梨园区，田间路硬化、地头分级场硬化；地头分级场彩钢遮雨棚、田间看护房建设；防风网、防雹网安装；增施有机肥；链轨开沟碎草机购置，节水灌溉；林下生草培肥、枝杆还田；购置农机具；高标准整形修剪，通过落头、提杆、拉枝等；
实用技术培训、品牌打造等</t>
  </si>
  <si>
    <t>推动玉露香梨梨园提质增效，带动周边群众增收致富，使玉露香梨园区
增产增效</t>
  </si>
  <si>
    <t>团柏乡</t>
  </si>
  <si>
    <t>团柏乡发展庭院
经济奖补项目</t>
  </si>
  <si>
    <t>对发展庭院经济的脱贫户、监测户，采取以奖代补的方式给予支持，每户
奖补不超过2000元</t>
  </si>
  <si>
    <t>佃坪乡发展庭院
经济奖补项目</t>
  </si>
  <si>
    <t>佃坪乡</t>
  </si>
  <si>
    <t>交通局</t>
  </si>
  <si>
    <t>基础设施建设类项目</t>
  </si>
  <si>
    <t>前王堤至桃临线自然村通硬化路新建项目</t>
  </si>
  <si>
    <t>前王堤至
桃临线</t>
  </si>
  <si>
    <t>在前王堤至桃临线对原路基进行路面拓宽，整修并压实后铺筑路面2.67公里</t>
  </si>
  <si>
    <t>提升道路等级，
方便群众出行</t>
  </si>
  <si>
    <t>汾西县农村公路灾后
恢复重建项目</t>
  </si>
  <si>
    <t>全县
境内</t>
  </si>
  <si>
    <t>对细和线、僧小线等4条灾毁的路基、
路面、排水、防护等工程进行修复</t>
  </si>
  <si>
    <t>恢复道路灾毁，
方便群众出行</t>
  </si>
  <si>
    <t>康和集中供水
配套续建项目</t>
  </si>
  <si>
    <t>康和村</t>
  </si>
  <si>
    <t>在康和村建设850米水源井一眼，
泵站一座及自动化设施一套</t>
  </si>
  <si>
    <t>提升农村饮水供水质量</t>
  </si>
  <si>
    <t>水利局</t>
  </si>
  <si>
    <t>农村供水“互联网+监管”村级智能水表配套
续建项目</t>
  </si>
  <si>
    <t>胡峰村、
桑原村等
342个村</t>
  </si>
  <si>
    <t>在342个村加装村级智能水表，并同步联网搭建全省监测平台的方式，实现对村级农村供水工程的远程监测和管理</t>
  </si>
  <si>
    <t>2021年农村饮水安全巩固提升续建项目</t>
  </si>
  <si>
    <t>它支、野鸡洼等9个村</t>
  </si>
  <si>
    <t>在它支、野鸡洼等9个村新建100立方米
蓄水池1座，50立方米蓄水池2座，
铺设输水管道18.9公里</t>
  </si>
  <si>
    <t>2022年农村饮水安全维修养护新建项目</t>
  </si>
  <si>
    <t>桑原村、
古郡村等
10个村</t>
  </si>
  <si>
    <t>在桑原村、古郡村等19个村维修输水管道6.7公里，泵站1座，维修更换水泵设施5套，消毒设施5套，自动化控制系统2套，入户智能水表600块</t>
  </si>
  <si>
    <t>汾西县淤地坝水毁修复工程建设项目</t>
  </si>
  <si>
    <t>勍香河</t>
  </si>
  <si>
    <t xml:space="preserve">对县域内32座水毁淤地坝的坝体、放水设施等进行修复加固   </t>
  </si>
  <si>
    <t>滞洪削峰，减轻下游的洪水危害，提高流域整体防洪能力，增加农民的经济收入</t>
  </si>
  <si>
    <t>2022年农村饮水安全巩固提升建设项目</t>
  </si>
  <si>
    <t>秋堰村、
河里等6个村</t>
  </si>
  <si>
    <t>实施桑原、马趵泉、秋堰延伸等5处工程，新建50立方米蓄水池2座，泵站1座，铺设输水管道8.9公里，自动化
控制系统1套</t>
  </si>
  <si>
    <t>2021年农村“厕
所革命”项目</t>
  </si>
  <si>
    <t>在县域内改造户厕1500座，
购置抽粪车30辆。</t>
  </si>
  <si>
    <t>改善农村人居环境，
提高农村居民生活质量</t>
  </si>
  <si>
    <t>2021年建制镇公厕
建设项目</t>
  </si>
  <si>
    <t>勍香村、
僧念村、
对竹村</t>
  </si>
  <si>
    <t>在勍香村、僧念村、对竹村分别
建设公共厕所一座</t>
  </si>
  <si>
    <t>改善农村人居环境，提高农村居民生活质量</t>
  </si>
  <si>
    <t>2022年农村“厕所
革命”新建项目</t>
  </si>
  <si>
    <t>在县域内改造户厕3070座，
配套化粪池及转运设备</t>
  </si>
  <si>
    <t>后加楼村省级乡村振兴示范村创建项目</t>
  </si>
  <si>
    <t>对村庄主街两侧建筑风貌整治、村庄街道亮化绿化、群众活动场地整治、公共厕所新建3座，旧厕改造2座，生活垃圾收集转运、白事理事会场地建设、坍塌房屋修复加固清理及周边环境整治、数字信息化综合平台
建设项目等</t>
  </si>
  <si>
    <t>全面提升后加楼村人居环境</t>
  </si>
  <si>
    <t>段村省级乡村振兴示范村农村环境整治项目</t>
  </si>
  <si>
    <t>对村内主街两侧建筑风貌整治、
村庄街道硬化绿化等</t>
  </si>
  <si>
    <t>实现村庄环境干净整洁、绿化、美化、硬化、亮化</t>
  </si>
  <si>
    <t>公共服务提升类项目</t>
  </si>
  <si>
    <t>汾西县2022年农村人居环境整治建设项目</t>
  </si>
  <si>
    <t>环境
治理</t>
  </si>
  <si>
    <t>后加楼村
太阳山村 
等8个村</t>
  </si>
  <si>
    <t>对后加楼村、太阳山村等8个行政村
的生活污水进行集中处理</t>
  </si>
  <si>
    <t>实现村庄环境干净整洁、
绿化美化</t>
  </si>
  <si>
    <t>涧底村人居环境
整治项目</t>
  </si>
  <si>
    <t>涧底村</t>
  </si>
  <si>
    <t>在涧底村清理积存建筑垃圾和生活垃圾修复残垣断壁、实施道路硬化绿化等</t>
  </si>
  <si>
    <t>实现村庄环境干净整洁、进一步提高村域美化水平，改善群众人居环境</t>
  </si>
  <si>
    <t>铁金村人居环境
整治项目</t>
  </si>
  <si>
    <t>铁金村</t>
  </si>
  <si>
    <t>在铁金村清理积存建筑垃圾和生活垃圾修复残垣断壁、实施道路硬化绿化等</t>
  </si>
  <si>
    <t>古郡村人居环境
整治项目</t>
  </si>
  <si>
    <t>古郡村</t>
  </si>
  <si>
    <t>在古郡村清理积存建筑垃圾和生活垃圾修复残垣断壁、实施道路硬化绿化等</t>
  </si>
  <si>
    <t>勍香村县级示范村人居环境建设项目</t>
  </si>
  <si>
    <t>勍香村</t>
  </si>
  <si>
    <t>在勍香村内清理积存建筑垃圾和
生活垃圾、道路硬化等</t>
  </si>
  <si>
    <t>实现村庄环境干净整洁、绿化美化有序，改善群众
人居环境</t>
  </si>
  <si>
    <t>它支村县级示范村人居环境建设项目</t>
  </si>
  <si>
    <t>它支村</t>
  </si>
  <si>
    <t>在它支村内清理积存建筑垃圾和
生活垃圾、道路硬化等</t>
  </si>
  <si>
    <t>它支村农户供水智能水表改造项目</t>
  </si>
  <si>
    <t>在它支村安装智能水表500块，实现对村级农村供水工程的远程监测和管理</t>
  </si>
  <si>
    <t>提升保障农村安全供水</t>
  </si>
  <si>
    <t>和平村人居环境及地质灾害治理建设项目</t>
  </si>
  <si>
    <t>和平村</t>
  </si>
  <si>
    <t>在和平村建设总面积1926.76平方米的
农贸市场，配套消防水泵房、道路、
场地硬化铺砖、绿化</t>
  </si>
  <si>
    <t>2022.6-2022.8</t>
  </si>
  <si>
    <t>提升和平镇商贸重镇
货物流通能力</t>
  </si>
  <si>
    <t>和平镇以工代赈环境治理建设项目</t>
  </si>
  <si>
    <t>和平村、
张泉村、
宋家庄村</t>
  </si>
  <si>
    <t>在和平村、张泉村、宋家庄村实施入户道路硬化6700平方米，安装室外防腐木花箱60个新建公共厕所2座，停车场2010平方米等</t>
  </si>
  <si>
    <t>实现村庄环境干净整洁、
绿化美化有序</t>
  </si>
  <si>
    <t>和平村县级示范村人居环境建设项目</t>
  </si>
  <si>
    <t>在和平村清理积存建筑垃圾和
生活垃圾、残垣断壁修复、人行道铺设</t>
  </si>
  <si>
    <t>实现村庄以及交通沿线安全隐患消除、实现村庄环境干净整洁、绿化美化有序</t>
  </si>
  <si>
    <t>张泉村县级示范村人居环境建设项目</t>
  </si>
  <si>
    <t>张泉村</t>
  </si>
  <si>
    <t>在张泉村实施污水管道铺设、
残垣断壁修复、垃圾坡治理等</t>
  </si>
  <si>
    <t>对竹村县级示范村人居环境建设项目</t>
  </si>
  <si>
    <t>对竹村</t>
  </si>
  <si>
    <t>在对竹村进行人行道铺设7200平方米、路沿石2000平方米、残垣断壁、临街房屋修复、美化改造、行道树栽植等</t>
  </si>
  <si>
    <t>下庄村县级示范村人居
环境建设项目</t>
  </si>
  <si>
    <t>下庄村</t>
  </si>
  <si>
    <t>在下庄村人行道铺设3000平方米，路沿石1500平方米，残垣断壁、临街房屋
修复，行道树栽植等</t>
  </si>
  <si>
    <t>僧念村县级示范村人居环境建设项目</t>
  </si>
  <si>
    <t>僧念村</t>
  </si>
  <si>
    <t>在僧念村实施泮池路拓宽，沿街墙体美化，党建主题广场建设，村史馆建设等</t>
  </si>
  <si>
    <t>改善村容村貌，提升乡镇品质，为建设宜居宜游宜业美丽僧念打下坚实基础</t>
  </si>
  <si>
    <t>师家沟村县级示范村人居环境建设项目</t>
  </si>
  <si>
    <t>师家
沟村</t>
  </si>
  <si>
    <t>在景区三岔口至游客集散中心道路两侧石砌布景，路面拓宽；文化墙及小游园建设和景观小品项目；古建筑群旅游厕所到游园连接线路面、两边文化符号等</t>
  </si>
  <si>
    <t>改善村容村貌，提升乡镇品质，为建设宜居宜游宜业美丽师家沟打下坚实基础</t>
  </si>
  <si>
    <t>佃坪乡人居环境
提升项目</t>
  </si>
  <si>
    <t>佃坪村</t>
  </si>
  <si>
    <t>在佃坪村主干道硬化13626平方米；铺设路侧石2600平方米；花池砌筑440平方米；铺设台阶242.88平方米；街道分支路口硬化477平方米；人行道绿化6880平方米；路灯80盏；建设村口标识一座；破除原人行道3000平方米；原人行道地下管线修复1500米等</t>
  </si>
  <si>
    <t>实现村庄环境干净整洁、
绿化美化有序，改善群众
人居环境</t>
  </si>
  <si>
    <t>圪台头村县级示范村人居环境建设项目</t>
  </si>
  <si>
    <t>圪台
头村</t>
  </si>
  <si>
    <t>在圪台头村实施污水管道铺设，残垣断壁修复，村级主干道、民俗文化馆、民俗文化小游园打造，垃圾分类处理等</t>
  </si>
  <si>
    <t>上团柏村县级示范村人居环境建设项目</t>
  </si>
  <si>
    <t>对上团柏村主路两侧绿化、沿线路灯
改造，跨河桥安全整治，护坡，防撞
栏杆；修建公厕，种植绿植、花卉等；
河道平整开挖疏通、堤岸整修，
维修架设围栏等</t>
  </si>
  <si>
    <t>下团柏村县级示范村人居环境建设项目</t>
  </si>
  <si>
    <t>下团
柏村</t>
  </si>
  <si>
    <t>在下团柏村石材、青砖路面铺设；
供水管网重新布局改造；街巷进行
全面清理，保护性拆除残垣断壁、
整治维修墙体，规范宣传标语，
完善公共照明设施等</t>
  </si>
  <si>
    <t>人居环境整治5条示范带项目</t>
  </si>
  <si>
    <t>县域内五条交通主干线</t>
  </si>
  <si>
    <t>对县域内五条交通主干线及沿线
村庄进行全面清理整顿</t>
  </si>
  <si>
    <t>实现县域内主要交通干线环境干净整洁、绿化美化</t>
  </si>
  <si>
    <t>其它类项目</t>
  </si>
  <si>
    <t>永安镇外出务工补贴及
稳岗补助项目</t>
  </si>
  <si>
    <t>其它</t>
  </si>
  <si>
    <t>对永安镇2022年度跨省务工和省内县外务工的脱贫户、监测户给予一次性交通补贴，跨省务工1500元/人、省内县外务工600元/人；对连续6个月以上、月工资达到1000元以上的脱贫户、监测户劳动力，按照200元/人/月标准，给予一次性稳岗奖补，连续补助6个月</t>
  </si>
  <si>
    <t>进一步激发脱贫户、监测户外出务工积极性</t>
  </si>
  <si>
    <t>勍香镇外出务工补贴及
稳岗补助项目</t>
  </si>
  <si>
    <t>对勍香镇2022年度跨省务工和省内县外务工的脱贫户、监测户给予一次性交通补贴，跨省务工1500元/人、省内县外务工600元/人；对连续6个月以上、月工资达到1000元以上的脱贫户、监测户劳动力，按照200元/人/月标准，给予一次性稳岗奖补，连续补助6个月</t>
  </si>
  <si>
    <t>进一步激发脱贫户、监测户外出务工积极性。</t>
  </si>
  <si>
    <t>和平镇外出务工补贴及
稳岗补助项目</t>
  </si>
  <si>
    <t>对和平镇2022年度跨省务工和省内县外务工的脱贫户、监测户给予一次性交通补贴，跨省务工1500元/人、省内县外务工600元/人；对连续6个月以上、月工资达到1000元以上的脱贫户、监测户劳动力，按照200元/人/月标准，给予一次性稳岗奖补，连续补助6个月</t>
  </si>
  <si>
    <t>僧念镇外出务工补贴
及稳岗补助项目</t>
  </si>
  <si>
    <t>对僧念镇2022年度跨省务工和省内县外务工的脱贫户、监测户给予一次性交通补贴，跨省务工1500元/人、省内县外务工600元/人；对连续6个月以上、月工资达到1000元以上的脱贫户、监测户劳动力，按照200元/人/月标准，给予一次性稳岗奖补，连续补助6个月</t>
  </si>
  <si>
    <t>对竹镇外出务工补贴及
稳岗补助项目</t>
  </si>
  <si>
    <t>对对竹镇2022年度跨省务工和省内县外务工的脱贫户、监测户给予一次性交通补贴，跨省务工1500元/人、省内县外务工600元/人；对连续6个月以上、月工资达到1000元以上的脱贫户、监测户劳动力，按照200元/人/月标准，给予一次性稳岗奖补，连续补助6个月</t>
  </si>
  <si>
    <t>佃坪乡外出务工补贴及
稳岗补助项目</t>
  </si>
  <si>
    <t>对佃坪乡2022年度跨省务工和省内县外务工的脱贫户、监测户给予一次性交通补贴，跨省务工1500元/人、省内县外务工600元/人；对连续6个月以上、月工资达到1000元以上的脱贫户、监测户劳动力，按照200元/人/月标准，给予一次性稳岗奖补，连续补助6个月</t>
  </si>
  <si>
    <t>团柏乡外出务工补贴及
稳岗补助项目</t>
  </si>
  <si>
    <t>对团柏乡2022年度跨省务工和省内县外务工的脱贫户、监测户给予一次性交通补贴，跨省务工1500元/人、省内县外务工600元/人；对连续6个月以上、月工资达到1000元以上的脱贫户、监测户劳动力，按照200元/人/月标准，给予一次性稳岗奖补，连续补助6个月</t>
  </si>
  <si>
    <t>耕地保护与质量提升项目</t>
  </si>
  <si>
    <t>用于县域内取土化验51个，粮食作物化肥利用率试验1个，肥效矫正实验2个，“2+X”田间肥效试验1个，中微量元素单因子肥效试验1个，建议卡上墙</t>
  </si>
  <si>
    <t>2022.3-2022.12</t>
  </si>
  <si>
    <t>开展耕地质量等级年度变更评价，并开展测土配方施肥基础工作</t>
  </si>
  <si>
    <t>项目管理费</t>
  </si>
  <si>
    <t>用于项目前期设计、评审、招标、监理
以及验收等与项目管理相关的支出</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</si>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</sst>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sz val="30"/>
      <color theme="1"/>
      <name val="宋体"/>
      <charset val="134"/>
      <scheme val="minor"/>
    </font>
    <font>
      <sz val="9"/>
      <color theme="1"/>
      <name val="宋体"/>
      <charset val="134"/>
      <scheme val="minor"/>
    </font>
    <font>
      <sz val="9"/>
      <color rgb="FFFF0000"/>
      <name val="宋体"/>
      <charset val="134"/>
      <scheme val="minor"/>
    </font>
    <font>
      <b/>
      <sz val="9"/>
      <color theme="1"/>
      <name val="宋体"/>
      <charset val="134"/>
      <scheme val="minor"/>
    </font>
    <font>
      <sz val="11"/>
      <name val="宋体"/>
      <charset val="134"/>
      <scheme val="minor"/>
    </font>
    <font>
      <b/>
      <sz val="11"/>
      <name val="宋体"/>
      <charset val="134"/>
      <scheme val="minor"/>
    </font>
    <font>
      <sz val="12"/>
      <name val="黑体"/>
      <charset val="134"/>
    </font>
    <font>
      <sz val="35"/>
      <name val="方正小标宋简体"/>
      <charset val="134"/>
    </font>
    <font>
      <sz val="12"/>
      <name val="宋体"/>
      <charset val="134"/>
      <scheme val="minor"/>
    </font>
    <font>
      <b/>
      <sz val="12"/>
      <name val="宋体"/>
      <charset val="134"/>
      <scheme val="minor"/>
    </font>
    <font>
      <b/>
      <sz val="12"/>
      <name val="宋体"/>
      <charset val="134"/>
    </font>
    <font>
      <sz val="13"/>
      <name val="宋体"/>
      <charset val="134"/>
    </font>
    <font>
      <b/>
      <sz val="13"/>
      <name val="宋体"/>
      <charset val="134"/>
    </font>
    <font>
      <sz val="13"/>
      <name val="宋体"/>
      <charset val="134"/>
      <scheme val="minor"/>
    </font>
    <font>
      <b/>
      <sz val="11"/>
      <name val="宋体"/>
      <charset val="134"/>
    </font>
    <font>
      <b/>
      <sz val="13"/>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4" borderId="0" applyNumberFormat="0" applyBorder="0" applyAlignment="0" applyProtection="0">
      <alignment vertical="center"/>
    </xf>
    <xf numFmtId="0" fontId="18"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6" borderId="0" applyNumberFormat="0" applyBorder="0" applyAlignment="0" applyProtection="0">
      <alignment vertical="center"/>
    </xf>
    <xf numFmtId="0" fontId="19" fillId="7" borderId="0" applyNumberFormat="0" applyBorder="0" applyAlignment="0" applyProtection="0">
      <alignment vertical="center"/>
    </xf>
    <xf numFmtId="43" fontId="0" fillId="0" borderId="0" applyFont="0" applyFill="0" applyBorder="0" applyAlignment="0" applyProtection="0">
      <alignment vertical="center"/>
    </xf>
    <xf numFmtId="0" fontId="20" fillId="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9" borderId="8" applyNumberFormat="0" applyFont="0" applyAlignment="0" applyProtection="0">
      <alignment vertical="center"/>
    </xf>
    <xf numFmtId="0" fontId="20" fillId="10"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9" applyNumberFormat="0" applyFill="0" applyAlignment="0" applyProtection="0">
      <alignment vertical="center"/>
    </xf>
    <xf numFmtId="0" fontId="28" fillId="0" borderId="9" applyNumberFormat="0" applyFill="0" applyAlignment="0" applyProtection="0">
      <alignment vertical="center"/>
    </xf>
    <xf numFmtId="0" fontId="20" fillId="11" borderId="0" applyNumberFormat="0" applyBorder="0" applyAlignment="0" applyProtection="0">
      <alignment vertical="center"/>
    </xf>
    <xf numFmtId="0" fontId="23" fillId="0" borderId="10" applyNumberFormat="0" applyFill="0" applyAlignment="0" applyProtection="0">
      <alignment vertical="center"/>
    </xf>
    <xf numFmtId="0" fontId="20" fillId="12" borderId="0" applyNumberFormat="0" applyBorder="0" applyAlignment="0" applyProtection="0">
      <alignment vertical="center"/>
    </xf>
    <xf numFmtId="0" fontId="29" fillId="13" borderId="11" applyNumberFormat="0" applyAlignment="0" applyProtection="0">
      <alignment vertical="center"/>
    </xf>
    <xf numFmtId="0" fontId="30" fillId="13" borderId="7" applyNumberFormat="0" applyAlignment="0" applyProtection="0">
      <alignment vertical="center"/>
    </xf>
    <xf numFmtId="0" fontId="31" fillId="14" borderId="12" applyNumberFormat="0" applyAlignment="0" applyProtection="0">
      <alignment vertical="center"/>
    </xf>
    <xf numFmtId="0" fontId="17" fillId="15" borderId="0" applyNumberFormat="0" applyBorder="0" applyAlignment="0" applyProtection="0">
      <alignment vertical="center"/>
    </xf>
    <xf numFmtId="0" fontId="20" fillId="16" borderId="0" applyNumberFormat="0" applyBorder="0" applyAlignment="0" applyProtection="0">
      <alignment vertical="center"/>
    </xf>
    <xf numFmtId="0" fontId="32" fillId="0" borderId="13" applyNumberFormat="0" applyFill="0" applyAlignment="0" applyProtection="0">
      <alignment vertical="center"/>
    </xf>
    <xf numFmtId="0" fontId="33" fillId="0" borderId="14" applyNumberFormat="0" applyFill="0" applyAlignment="0" applyProtection="0">
      <alignment vertical="center"/>
    </xf>
    <xf numFmtId="0" fontId="34" fillId="17" borderId="0" applyNumberFormat="0" applyBorder="0" applyAlignment="0" applyProtection="0">
      <alignment vertical="center"/>
    </xf>
    <xf numFmtId="0" fontId="35" fillId="18" borderId="0" applyNumberFormat="0" applyBorder="0" applyAlignment="0" applyProtection="0">
      <alignment vertical="center"/>
    </xf>
    <xf numFmtId="0" fontId="17" fillId="19" borderId="0" applyNumberFormat="0" applyBorder="0" applyAlignment="0" applyProtection="0">
      <alignment vertical="center"/>
    </xf>
    <xf numFmtId="0" fontId="20"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17" fillId="30"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17" fillId="33" borderId="0" applyNumberFormat="0" applyBorder="0" applyAlignment="0" applyProtection="0">
      <alignment vertical="center"/>
    </xf>
    <xf numFmtId="0" fontId="20" fillId="34" borderId="0" applyNumberFormat="0" applyBorder="0" applyAlignment="0" applyProtection="0">
      <alignment vertical="center"/>
    </xf>
  </cellStyleXfs>
  <cellXfs count="42">
    <xf numFmtId="0" fontId="0" fillId="0" borderId="0" xfId="0">
      <alignment vertical="center"/>
    </xf>
    <xf numFmtId="0" fontId="1" fillId="2" borderId="0" xfId="0" applyFont="1" applyFill="1">
      <alignment vertical="center"/>
    </xf>
    <xf numFmtId="0" fontId="0" fillId="2" borderId="0" xfId="0" applyFill="1" applyAlignment="1">
      <alignment vertical="center"/>
    </xf>
    <xf numFmtId="0" fontId="2" fillId="2" borderId="0" xfId="0" applyFont="1" applyFill="1" applyAlignment="1">
      <alignment horizontal="center" vertical="center"/>
    </xf>
    <xf numFmtId="0" fontId="3" fillId="0" borderId="0" xfId="0" applyFont="1" applyFill="1">
      <alignment vertical="center"/>
    </xf>
    <xf numFmtId="0" fontId="4" fillId="3" borderId="0" xfId="0" applyFont="1" applyFill="1">
      <alignment vertical="center"/>
    </xf>
    <xf numFmtId="0" fontId="4" fillId="2" borderId="0" xfId="0" applyFont="1" applyFill="1">
      <alignment vertical="center"/>
    </xf>
    <xf numFmtId="0" fontId="2" fillId="2" borderId="0" xfId="0" applyFont="1" applyFill="1">
      <alignment vertical="center"/>
    </xf>
    <xf numFmtId="0" fontId="2" fillId="3" borderId="0" xfId="0" applyFont="1" applyFill="1">
      <alignment vertical="center"/>
    </xf>
    <xf numFmtId="0" fontId="5" fillId="2" borderId="0" xfId="0" applyFont="1" applyFill="1" applyAlignment="1">
      <alignment horizontal="center" vertical="center"/>
    </xf>
    <xf numFmtId="0" fontId="6" fillId="2" borderId="0" xfId="0" applyFont="1" applyFill="1" applyAlignment="1">
      <alignment horizontal="center" vertical="center"/>
    </xf>
    <xf numFmtId="0" fontId="5" fillId="0" borderId="0" xfId="0" applyFont="1" applyFill="1" applyAlignment="1">
      <alignment horizontal="center" vertical="center"/>
    </xf>
    <xf numFmtId="0" fontId="5" fillId="2" borderId="0" xfId="0" applyFont="1" applyFill="1" applyAlignment="1">
      <alignment horizontal="center" vertical="center" wrapText="1"/>
    </xf>
    <xf numFmtId="0" fontId="0" fillId="2" borderId="0" xfId="0" applyFill="1">
      <alignment vertical="center"/>
    </xf>
    <xf numFmtId="0" fontId="7" fillId="0" borderId="0" xfId="0" applyFont="1" applyFill="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5" fillId="0" borderId="0" xfId="0" applyFont="1" applyFill="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0" fontId="16"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3"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00"/>
  <sheetViews>
    <sheetView tabSelected="1" zoomScale="87" zoomScaleNormal="87" workbookViewId="0">
      <pane ySplit="6" topLeftCell="A7" activePane="bottomLeft" state="frozen"/>
      <selection/>
      <selection pane="bottomLeft" activeCell="I11" sqref="I11"/>
    </sheetView>
  </sheetViews>
  <sheetFormatPr defaultColWidth="9" defaultRowHeight="13.5"/>
  <cols>
    <col min="1" max="1" width="4.25" style="9" customWidth="1"/>
    <col min="2" max="2" width="5.525" style="10" customWidth="1"/>
    <col min="3" max="3" width="26.575" style="11" customWidth="1"/>
    <col min="4" max="4" width="6.45833333333333" style="9" customWidth="1"/>
    <col min="5" max="5" width="6.03333333333333" style="9" customWidth="1"/>
    <col min="6" max="6" width="10.4833333333333" style="9" customWidth="1"/>
    <col min="7" max="7" width="41.75" style="9" customWidth="1"/>
    <col min="8" max="8" width="10" style="9" customWidth="1"/>
    <col min="9" max="9" width="12.025" style="9" customWidth="1"/>
    <col min="10" max="10" width="10.9416666666667" style="9" customWidth="1"/>
    <col min="11" max="11" width="9.85" style="9" customWidth="1"/>
    <col min="12" max="12" width="7.2" style="9" customWidth="1"/>
    <col min="13" max="13" width="6.90833333333333" style="9" customWidth="1"/>
    <col min="14" max="14" width="7.5" style="9" customWidth="1"/>
    <col min="15" max="15" width="10.3166666666667" style="9" customWidth="1"/>
    <col min="16" max="16" width="8.90833333333333" style="9" customWidth="1"/>
    <col min="17" max="17" width="12.6416666666667" style="12" customWidth="1"/>
    <col min="18" max="18" width="8.81666666666667" style="12" customWidth="1"/>
    <col min="19" max="19" width="9.55833333333333" style="12" customWidth="1"/>
    <col min="20" max="20" width="28.975" style="12" customWidth="1"/>
    <col min="21" max="21" width="8.375" style="9" customWidth="1"/>
    <col min="22" max="16384" width="9" style="13"/>
  </cols>
  <sheetData>
    <row r="1" ht="35" customHeight="1" spans="1:21">
      <c r="A1" s="11"/>
      <c r="B1" s="14" t="s">
        <v>0</v>
      </c>
      <c r="D1" s="11"/>
      <c r="E1" s="11"/>
      <c r="F1" s="11"/>
      <c r="G1" s="11"/>
      <c r="H1" s="11"/>
      <c r="I1" s="11"/>
      <c r="J1" s="11"/>
      <c r="K1" s="11"/>
      <c r="L1" s="11"/>
      <c r="M1" s="11"/>
      <c r="N1" s="11"/>
      <c r="O1" s="11"/>
      <c r="P1" s="11"/>
      <c r="Q1" s="30"/>
      <c r="R1" s="30"/>
      <c r="S1" s="30"/>
      <c r="T1" s="30"/>
      <c r="U1" s="11"/>
    </row>
    <row r="2" s="1" customFormat="1" ht="37" customHeight="1" spans="1:21">
      <c r="A2" s="15" t="s">
        <v>1</v>
      </c>
      <c r="B2" s="16"/>
      <c r="C2" s="16"/>
      <c r="D2" s="16"/>
      <c r="E2" s="16"/>
      <c r="F2" s="16"/>
      <c r="G2" s="16"/>
      <c r="H2" s="16"/>
      <c r="I2" s="16"/>
      <c r="J2" s="16"/>
      <c r="K2" s="16"/>
      <c r="L2" s="16"/>
      <c r="M2" s="16"/>
      <c r="N2" s="16"/>
      <c r="O2" s="16"/>
      <c r="P2" s="16"/>
      <c r="Q2" s="16"/>
      <c r="R2" s="16"/>
      <c r="S2" s="16"/>
      <c r="T2" s="16"/>
      <c r="U2" s="16"/>
    </row>
    <row r="3" s="2" customFormat="1" ht="18.75" customHeight="1" spans="1:21">
      <c r="A3" s="17" t="s">
        <v>2</v>
      </c>
      <c r="B3" s="18"/>
      <c r="C3" s="17"/>
      <c r="D3" s="17"/>
      <c r="E3" s="17"/>
      <c r="F3" s="17"/>
      <c r="G3" s="17"/>
      <c r="H3" s="17"/>
      <c r="I3" s="17"/>
      <c r="J3" s="17"/>
      <c r="K3" s="17"/>
      <c r="L3" s="17"/>
      <c r="M3" s="17"/>
      <c r="N3" s="17"/>
      <c r="O3" s="17"/>
      <c r="P3" s="17"/>
      <c r="Q3" s="17"/>
      <c r="R3" s="17"/>
      <c r="S3" s="17"/>
      <c r="T3" s="17"/>
      <c r="U3" s="17"/>
    </row>
    <row r="4" s="3" customFormat="1" ht="27" customHeight="1" spans="1:21">
      <c r="A4" s="19" t="s">
        <v>3</v>
      </c>
      <c r="B4" s="19" t="s">
        <v>4</v>
      </c>
      <c r="C4" s="19" t="s">
        <v>5</v>
      </c>
      <c r="D4" s="19"/>
      <c r="E4" s="19"/>
      <c r="F4" s="19"/>
      <c r="G4" s="19"/>
      <c r="H4" s="19"/>
      <c r="I4" s="25" t="s">
        <v>6</v>
      </c>
      <c r="J4" s="19" t="s">
        <v>7</v>
      </c>
      <c r="K4" s="28" t="s">
        <v>8</v>
      </c>
      <c r="L4" s="28"/>
      <c r="M4" s="28"/>
      <c r="N4" s="28"/>
      <c r="O4" s="28"/>
      <c r="P4" s="29"/>
      <c r="Q4" s="25" t="s">
        <v>9</v>
      </c>
      <c r="R4" s="31" t="s">
        <v>10</v>
      </c>
      <c r="S4" s="25" t="s">
        <v>11</v>
      </c>
      <c r="T4" s="19" t="s">
        <v>12</v>
      </c>
      <c r="U4" s="19" t="s">
        <v>13</v>
      </c>
    </row>
    <row r="5" s="3" customFormat="1" ht="33" customHeight="1" spans="1:21">
      <c r="A5" s="19"/>
      <c r="B5" s="19"/>
      <c r="C5" s="19"/>
      <c r="D5" s="19"/>
      <c r="E5" s="19"/>
      <c r="F5" s="19"/>
      <c r="G5" s="19"/>
      <c r="H5" s="19"/>
      <c r="I5" s="26"/>
      <c r="J5" s="19"/>
      <c r="K5" s="29" t="s">
        <v>14</v>
      </c>
      <c r="L5" s="19"/>
      <c r="M5" s="19"/>
      <c r="N5" s="19"/>
      <c r="O5" s="19" t="s">
        <v>15</v>
      </c>
      <c r="P5" s="19"/>
      <c r="Q5" s="26"/>
      <c r="R5" s="32"/>
      <c r="S5" s="26"/>
      <c r="T5" s="19"/>
      <c r="U5" s="19"/>
    </row>
    <row r="6" s="3" customFormat="1" ht="33" customHeight="1" spans="1:21">
      <c r="A6" s="19"/>
      <c r="B6" s="19"/>
      <c r="C6" s="19" t="s">
        <v>16</v>
      </c>
      <c r="D6" s="19" t="s">
        <v>17</v>
      </c>
      <c r="E6" s="19" t="s">
        <v>18</v>
      </c>
      <c r="F6" s="19" t="s">
        <v>19</v>
      </c>
      <c r="G6" s="19" t="s">
        <v>20</v>
      </c>
      <c r="H6" s="19" t="s">
        <v>21</v>
      </c>
      <c r="I6" s="27"/>
      <c r="J6" s="19"/>
      <c r="K6" s="29" t="s">
        <v>22</v>
      </c>
      <c r="L6" s="19" t="s">
        <v>23</v>
      </c>
      <c r="M6" s="19" t="s">
        <v>24</v>
      </c>
      <c r="N6" s="19" t="s">
        <v>25</v>
      </c>
      <c r="O6" s="19" t="s">
        <v>22</v>
      </c>
      <c r="P6" s="19" t="s">
        <v>23</v>
      </c>
      <c r="Q6" s="27"/>
      <c r="R6" s="33"/>
      <c r="S6" s="27"/>
      <c r="T6" s="19"/>
      <c r="U6" s="19"/>
    </row>
    <row r="7" s="3" customFormat="1" ht="75" customHeight="1" spans="1:21">
      <c r="A7" s="20">
        <v>1</v>
      </c>
      <c r="B7" s="19" t="s">
        <v>26</v>
      </c>
      <c r="C7" s="20" t="s">
        <v>27</v>
      </c>
      <c r="D7" s="20" t="s">
        <v>28</v>
      </c>
      <c r="E7" s="20" t="s">
        <v>29</v>
      </c>
      <c r="F7" s="20" t="s">
        <v>30</v>
      </c>
      <c r="G7" s="20" t="s">
        <v>31</v>
      </c>
      <c r="H7" s="20" t="s">
        <v>32</v>
      </c>
      <c r="I7" s="20">
        <v>8.4</v>
      </c>
      <c r="J7" s="20">
        <f t="shared" ref="J7:J12" si="0">SUM(K7:P7)</f>
        <v>8.4</v>
      </c>
      <c r="K7" s="20"/>
      <c r="L7" s="20"/>
      <c r="M7" s="20"/>
      <c r="N7" s="20"/>
      <c r="O7" s="20">
        <v>1.02</v>
      </c>
      <c r="P7" s="20">
        <v>7.38</v>
      </c>
      <c r="Q7" s="20">
        <v>6</v>
      </c>
      <c r="R7" s="20">
        <v>6</v>
      </c>
      <c r="S7" s="20">
        <v>0</v>
      </c>
      <c r="T7" s="20" t="s">
        <v>33</v>
      </c>
      <c r="U7" s="20" t="s">
        <v>34</v>
      </c>
    </row>
    <row r="8" s="3" customFormat="1" ht="25" customHeight="1" spans="1:21">
      <c r="A8" s="21" t="s">
        <v>35</v>
      </c>
      <c r="B8" s="21"/>
      <c r="C8" s="21"/>
      <c r="D8" s="19"/>
      <c r="E8" s="19"/>
      <c r="F8" s="19"/>
      <c r="G8" s="19"/>
      <c r="H8" s="19"/>
      <c r="I8" s="21">
        <f>SUM(I7:I7)</f>
        <v>8.4</v>
      </c>
      <c r="J8" s="21">
        <f t="shared" si="0"/>
        <v>8.4</v>
      </c>
      <c r="K8" s="21">
        <f t="shared" ref="K8:S8" si="1">SUM(K7:K7)</f>
        <v>0</v>
      </c>
      <c r="L8" s="21">
        <f t="shared" si="1"/>
        <v>0</v>
      </c>
      <c r="M8" s="21">
        <f t="shared" si="1"/>
        <v>0</v>
      </c>
      <c r="N8" s="21">
        <f t="shared" si="1"/>
        <v>0</v>
      </c>
      <c r="O8" s="21">
        <f t="shared" si="1"/>
        <v>1.02</v>
      </c>
      <c r="P8" s="21">
        <f t="shared" si="1"/>
        <v>7.38</v>
      </c>
      <c r="Q8" s="21">
        <f t="shared" si="1"/>
        <v>6</v>
      </c>
      <c r="R8" s="21">
        <f t="shared" si="1"/>
        <v>6</v>
      </c>
      <c r="S8" s="21">
        <f t="shared" si="1"/>
        <v>0</v>
      </c>
      <c r="T8" s="19"/>
      <c r="U8" s="19"/>
    </row>
    <row r="9" s="4" customFormat="1" ht="79" customHeight="1" spans="1:21">
      <c r="A9" s="20">
        <v>1</v>
      </c>
      <c r="B9" s="19" t="s">
        <v>36</v>
      </c>
      <c r="C9" s="20" t="s">
        <v>37</v>
      </c>
      <c r="D9" s="20" t="s">
        <v>28</v>
      </c>
      <c r="E9" s="20" t="s">
        <v>38</v>
      </c>
      <c r="F9" s="20" t="s">
        <v>30</v>
      </c>
      <c r="G9" s="20" t="s">
        <v>39</v>
      </c>
      <c r="H9" s="20" t="s">
        <v>32</v>
      </c>
      <c r="I9" s="20">
        <v>401.1</v>
      </c>
      <c r="J9" s="20">
        <f t="shared" si="0"/>
        <v>401.1</v>
      </c>
      <c r="K9" s="20">
        <v>401.1</v>
      </c>
      <c r="L9" s="20"/>
      <c r="M9" s="20"/>
      <c r="N9" s="20"/>
      <c r="O9" s="20"/>
      <c r="P9" s="20"/>
      <c r="Q9" s="20">
        <v>1337</v>
      </c>
      <c r="R9" s="20">
        <v>1337</v>
      </c>
      <c r="S9" s="20">
        <v>0</v>
      </c>
      <c r="T9" s="20" t="s">
        <v>40</v>
      </c>
      <c r="U9" s="20" t="s">
        <v>41</v>
      </c>
    </row>
    <row r="10" s="5" customFormat="1" ht="27.75" customHeight="1" spans="1:21">
      <c r="A10" s="21" t="s">
        <v>35</v>
      </c>
      <c r="B10" s="21"/>
      <c r="C10" s="21"/>
      <c r="D10" s="21"/>
      <c r="E10" s="21"/>
      <c r="F10" s="21"/>
      <c r="G10" s="21"/>
      <c r="H10" s="21"/>
      <c r="I10" s="21">
        <f>SUM(I9:I9)</f>
        <v>401.1</v>
      </c>
      <c r="J10" s="21">
        <f t="shared" si="0"/>
        <v>401.1</v>
      </c>
      <c r="K10" s="21">
        <f t="shared" ref="K10:S10" si="2">SUM(K9:K9)</f>
        <v>401.1</v>
      </c>
      <c r="L10" s="21">
        <f t="shared" si="2"/>
        <v>0</v>
      </c>
      <c r="M10" s="21">
        <f t="shared" si="2"/>
        <v>0</v>
      </c>
      <c r="N10" s="21">
        <f t="shared" si="2"/>
        <v>0</v>
      </c>
      <c r="O10" s="21">
        <f t="shared" si="2"/>
        <v>0</v>
      </c>
      <c r="P10" s="21">
        <f t="shared" si="2"/>
        <v>0</v>
      </c>
      <c r="Q10" s="21">
        <f t="shared" si="2"/>
        <v>1337</v>
      </c>
      <c r="R10" s="21">
        <f t="shared" si="2"/>
        <v>1337</v>
      </c>
      <c r="S10" s="21">
        <f t="shared" si="2"/>
        <v>0</v>
      </c>
      <c r="T10" s="21"/>
      <c r="U10" s="21"/>
    </row>
    <row r="11" s="6" customFormat="1" ht="59" customHeight="1" spans="1:21">
      <c r="A11" s="20">
        <v>1</v>
      </c>
      <c r="B11" s="19" t="s">
        <v>42</v>
      </c>
      <c r="C11" s="20" t="s">
        <v>43</v>
      </c>
      <c r="D11" s="20" t="s">
        <v>28</v>
      </c>
      <c r="E11" s="20" t="s">
        <v>44</v>
      </c>
      <c r="F11" s="20" t="s">
        <v>30</v>
      </c>
      <c r="G11" s="20" t="s">
        <v>45</v>
      </c>
      <c r="H11" s="20" t="s">
        <v>46</v>
      </c>
      <c r="I11" s="20">
        <v>17.5</v>
      </c>
      <c r="J11" s="20">
        <f t="shared" si="0"/>
        <v>17.5</v>
      </c>
      <c r="K11" s="20">
        <v>1.5</v>
      </c>
      <c r="L11" s="20"/>
      <c r="M11" s="20"/>
      <c r="N11" s="20"/>
      <c r="O11" s="20">
        <v>16</v>
      </c>
      <c r="P11" s="20"/>
      <c r="Q11" s="20">
        <v>50</v>
      </c>
      <c r="R11" s="20">
        <v>0</v>
      </c>
      <c r="S11" s="20">
        <v>50</v>
      </c>
      <c r="T11" s="20" t="s">
        <v>47</v>
      </c>
      <c r="U11" s="20" t="s">
        <v>41</v>
      </c>
    </row>
    <row r="12" s="6" customFormat="1" ht="56" customHeight="1" spans="1:21">
      <c r="A12" s="20">
        <v>2</v>
      </c>
      <c r="B12" s="19"/>
      <c r="C12" s="20" t="s">
        <v>48</v>
      </c>
      <c r="D12" s="20" t="s">
        <v>28</v>
      </c>
      <c r="E12" s="20" t="s">
        <v>44</v>
      </c>
      <c r="F12" s="20" t="s">
        <v>30</v>
      </c>
      <c r="G12" s="20" t="s">
        <v>49</v>
      </c>
      <c r="H12" s="20" t="s">
        <v>50</v>
      </c>
      <c r="I12" s="20">
        <v>10</v>
      </c>
      <c r="J12" s="20">
        <f t="shared" si="0"/>
        <v>10</v>
      </c>
      <c r="K12" s="20">
        <v>10</v>
      </c>
      <c r="L12" s="20"/>
      <c r="M12" s="20"/>
      <c r="N12" s="20"/>
      <c r="O12" s="20"/>
      <c r="P12" s="20"/>
      <c r="Q12" s="20">
        <v>280</v>
      </c>
      <c r="R12" s="20">
        <v>194</v>
      </c>
      <c r="S12" s="20">
        <v>86</v>
      </c>
      <c r="T12" s="20" t="s">
        <v>51</v>
      </c>
      <c r="U12" s="20"/>
    </row>
    <row r="13" s="6" customFormat="1" ht="44" customHeight="1" spans="1:21">
      <c r="A13" s="20">
        <v>3</v>
      </c>
      <c r="B13" s="19"/>
      <c r="C13" s="20" t="s">
        <v>52</v>
      </c>
      <c r="D13" s="20" t="s">
        <v>28</v>
      </c>
      <c r="E13" s="20" t="s">
        <v>44</v>
      </c>
      <c r="F13" s="20" t="s">
        <v>30</v>
      </c>
      <c r="G13" s="20" t="s">
        <v>53</v>
      </c>
      <c r="H13" s="20" t="s">
        <v>54</v>
      </c>
      <c r="I13" s="20">
        <v>10</v>
      </c>
      <c r="J13" s="20">
        <f t="shared" ref="J13:J44" si="3">SUM(K13:P13)</f>
        <v>10</v>
      </c>
      <c r="K13" s="20">
        <v>10</v>
      </c>
      <c r="L13" s="20"/>
      <c r="M13" s="20"/>
      <c r="N13" s="20"/>
      <c r="O13" s="20"/>
      <c r="P13" s="20"/>
      <c r="Q13" s="20">
        <v>760</v>
      </c>
      <c r="R13" s="20">
        <v>390</v>
      </c>
      <c r="S13" s="20">
        <v>370</v>
      </c>
      <c r="T13" s="20" t="s">
        <v>55</v>
      </c>
      <c r="U13" s="20" t="s">
        <v>56</v>
      </c>
    </row>
    <row r="14" s="7" customFormat="1" ht="65" customHeight="1" spans="1:21">
      <c r="A14" s="20">
        <v>4</v>
      </c>
      <c r="B14" s="19"/>
      <c r="C14" s="20" t="s">
        <v>57</v>
      </c>
      <c r="D14" s="22" t="s">
        <v>28</v>
      </c>
      <c r="E14" s="20" t="s">
        <v>44</v>
      </c>
      <c r="F14" s="20" t="s">
        <v>30</v>
      </c>
      <c r="G14" s="23" t="s">
        <v>58</v>
      </c>
      <c r="H14" s="20" t="s">
        <v>50</v>
      </c>
      <c r="I14" s="20">
        <v>136.2</v>
      </c>
      <c r="J14" s="20">
        <f t="shared" si="3"/>
        <v>136.2</v>
      </c>
      <c r="K14" s="20">
        <v>136.2</v>
      </c>
      <c r="L14" s="20"/>
      <c r="M14" s="20"/>
      <c r="N14" s="20"/>
      <c r="O14" s="20"/>
      <c r="P14" s="20"/>
      <c r="Q14" s="20">
        <v>738</v>
      </c>
      <c r="R14" s="20">
        <v>150</v>
      </c>
      <c r="S14" s="20">
        <v>588</v>
      </c>
      <c r="T14" s="22" t="s">
        <v>59</v>
      </c>
      <c r="U14" s="23" t="s">
        <v>60</v>
      </c>
    </row>
    <row r="15" s="5" customFormat="1" ht="39" customHeight="1" spans="1:21">
      <c r="A15" s="21" t="s">
        <v>35</v>
      </c>
      <c r="B15" s="21"/>
      <c r="C15" s="21"/>
      <c r="D15" s="21"/>
      <c r="E15" s="21"/>
      <c r="F15" s="21"/>
      <c r="G15" s="20"/>
      <c r="H15" s="21"/>
      <c r="I15" s="21">
        <f>SUM(I11:I14)</f>
        <v>173.7</v>
      </c>
      <c r="J15" s="21">
        <f t="shared" si="3"/>
        <v>173.7</v>
      </c>
      <c r="K15" s="21">
        <f t="shared" ref="K15:S15" si="4">SUM(K11:K14)</f>
        <v>157.7</v>
      </c>
      <c r="L15" s="21">
        <f t="shared" si="4"/>
        <v>0</v>
      </c>
      <c r="M15" s="21">
        <f t="shared" si="4"/>
        <v>0</v>
      </c>
      <c r="N15" s="21">
        <f t="shared" si="4"/>
        <v>0</v>
      </c>
      <c r="O15" s="21">
        <f t="shared" si="4"/>
        <v>16</v>
      </c>
      <c r="P15" s="21">
        <f t="shared" si="4"/>
        <v>0</v>
      </c>
      <c r="Q15" s="21">
        <f t="shared" si="4"/>
        <v>1828</v>
      </c>
      <c r="R15" s="21">
        <f t="shared" si="4"/>
        <v>734</v>
      </c>
      <c r="S15" s="21">
        <f t="shared" si="4"/>
        <v>1094</v>
      </c>
      <c r="T15" s="21"/>
      <c r="U15" s="21"/>
    </row>
    <row r="16" s="5" customFormat="1" ht="51" customHeight="1" spans="1:21">
      <c r="A16" s="20">
        <v>1</v>
      </c>
      <c r="B16" s="19" t="s">
        <v>61</v>
      </c>
      <c r="C16" s="20" t="s">
        <v>62</v>
      </c>
      <c r="D16" s="20" t="s">
        <v>28</v>
      </c>
      <c r="E16" s="20" t="s">
        <v>63</v>
      </c>
      <c r="F16" s="20" t="s">
        <v>30</v>
      </c>
      <c r="G16" s="20" t="s">
        <v>64</v>
      </c>
      <c r="H16" s="20" t="s">
        <v>65</v>
      </c>
      <c r="I16" s="20">
        <v>120</v>
      </c>
      <c r="J16" s="20">
        <f t="shared" si="3"/>
        <v>120</v>
      </c>
      <c r="K16" s="20">
        <v>120</v>
      </c>
      <c r="L16" s="20"/>
      <c r="M16" s="20"/>
      <c r="N16" s="20"/>
      <c r="O16" s="20"/>
      <c r="P16" s="20"/>
      <c r="Q16" s="20">
        <v>369</v>
      </c>
      <c r="R16" s="20">
        <v>369</v>
      </c>
      <c r="S16" s="20">
        <v>0</v>
      </c>
      <c r="T16" s="20" t="s">
        <v>66</v>
      </c>
      <c r="U16" s="20" t="s">
        <v>41</v>
      </c>
    </row>
    <row r="17" s="7" customFormat="1" ht="120" customHeight="1" spans="1:21">
      <c r="A17" s="20">
        <v>2</v>
      </c>
      <c r="B17" s="19"/>
      <c r="C17" s="20" t="s">
        <v>67</v>
      </c>
      <c r="D17" s="20" t="s">
        <v>28</v>
      </c>
      <c r="E17" s="20" t="s">
        <v>63</v>
      </c>
      <c r="F17" s="20" t="s">
        <v>30</v>
      </c>
      <c r="G17" s="23" t="s">
        <v>68</v>
      </c>
      <c r="H17" s="20" t="s">
        <v>69</v>
      </c>
      <c r="I17" s="20">
        <v>55</v>
      </c>
      <c r="J17" s="20">
        <f t="shared" si="3"/>
        <v>55</v>
      </c>
      <c r="K17" s="20"/>
      <c r="L17" s="20"/>
      <c r="M17" s="20"/>
      <c r="N17" s="20">
        <v>55</v>
      </c>
      <c r="O17" s="20"/>
      <c r="P17" s="20"/>
      <c r="Q17" s="20">
        <v>605</v>
      </c>
      <c r="R17" s="20">
        <v>312</v>
      </c>
      <c r="S17" s="20">
        <v>293</v>
      </c>
      <c r="T17" s="20" t="s">
        <v>70</v>
      </c>
      <c r="U17" s="20"/>
    </row>
    <row r="18" s="7" customFormat="1" ht="98" customHeight="1" spans="1:21">
      <c r="A18" s="20">
        <v>3</v>
      </c>
      <c r="B18" s="19" t="s">
        <v>61</v>
      </c>
      <c r="C18" s="20" t="s">
        <v>71</v>
      </c>
      <c r="D18" s="20" t="s">
        <v>28</v>
      </c>
      <c r="E18" s="20" t="s">
        <v>72</v>
      </c>
      <c r="F18" s="23" t="s">
        <v>73</v>
      </c>
      <c r="G18" s="23" t="s">
        <v>74</v>
      </c>
      <c r="H18" s="20" t="s">
        <v>75</v>
      </c>
      <c r="I18" s="20">
        <v>765.9</v>
      </c>
      <c r="J18" s="20">
        <f t="shared" si="3"/>
        <v>600</v>
      </c>
      <c r="K18" s="20">
        <v>181.8</v>
      </c>
      <c r="L18" s="20">
        <v>418.2</v>
      </c>
      <c r="M18" s="20"/>
      <c r="N18" s="20"/>
      <c r="O18" s="20"/>
      <c r="P18" s="20"/>
      <c r="Q18" s="20">
        <v>322</v>
      </c>
      <c r="R18" s="20">
        <v>112</v>
      </c>
      <c r="S18" s="20">
        <v>210</v>
      </c>
      <c r="T18" s="20" t="s">
        <v>76</v>
      </c>
      <c r="U18" s="20" t="s">
        <v>41</v>
      </c>
    </row>
    <row r="19" s="7" customFormat="1" ht="38.1" customHeight="1" spans="1:21">
      <c r="A19" s="20">
        <v>4</v>
      </c>
      <c r="B19" s="19"/>
      <c r="C19" s="20" t="s">
        <v>77</v>
      </c>
      <c r="D19" s="20" t="s">
        <v>28</v>
      </c>
      <c r="E19" s="20" t="s">
        <v>72</v>
      </c>
      <c r="F19" s="23" t="s">
        <v>78</v>
      </c>
      <c r="G19" s="23" t="s">
        <v>79</v>
      </c>
      <c r="H19" s="20" t="s">
        <v>75</v>
      </c>
      <c r="I19" s="20">
        <v>1120</v>
      </c>
      <c r="J19" s="20">
        <f t="shared" si="3"/>
        <v>181.8</v>
      </c>
      <c r="K19" s="20"/>
      <c r="L19" s="20"/>
      <c r="M19" s="20"/>
      <c r="N19" s="22"/>
      <c r="O19" s="22">
        <v>181.8</v>
      </c>
      <c r="P19" s="20"/>
      <c r="Q19" s="20">
        <v>121</v>
      </c>
      <c r="R19" s="20">
        <v>55</v>
      </c>
      <c r="S19" s="20">
        <v>66</v>
      </c>
      <c r="T19" s="20" t="s">
        <v>76</v>
      </c>
      <c r="U19" s="20"/>
    </row>
    <row r="20" s="7" customFormat="1" ht="67" customHeight="1" spans="1:21">
      <c r="A20" s="20">
        <v>5</v>
      </c>
      <c r="B20" s="19"/>
      <c r="C20" s="20" t="s">
        <v>80</v>
      </c>
      <c r="D20" s="20" t="s">
        <v>28</v>
      </c>
      <c r="E20" s="20" t="s">
        <v>72</v>
      </c>
      <c r="F20" s="20" t="s">
        <v>30</v>
      </c>
      <c r="G20" s="20" t="s">
        <v>81</v>
      </c>
      <c r="H20" s="20" t="s">
        <v>82</v>
      </c>
      <c r="I20" s="20">
        <v>500</v>
      </c>
      <c r="J20" s="20">
        <f t="shared" si="3"/>
        <v>500</v>
      </c>
      <c r="K20" s="20">
        <v>500</v>
      </c>
      <c r="L20" s="20"/>
      <c r="M20" s="20"/>
      <c r="N20" s="20"/>
      <c r="O20" s="20"/>
      <c r="P20" s="20"/>
      <c r="Q20" s="20">
        <v>2156</v>
      </c>
      <c r="R20" s="20">
        <v>864</v>
      </c>
      <c r="S20" s="20">
        <v>1292</v>
      </c>
      <c r="T20" s="20" t="s">
        <v>83</v>
      </c>
      <c r="U20" s="34" t="s">
        <v>60</v>
      </c>
    </row>
    <row r="21" s="7" customFormat="1" ht="63" customHeight="1" spans="1:21">
      <c r="A21" s="20">
        <v>6</v>
      </c>
      <c r="B21" s="19"/>
      <c r="C21" s="20" t="s">
        <v>84</v>
      </c>
      <c r="D21" s="20" t="s">
        <v>28</v>
      </c>
      <c r="E21" s="20" t="s">
        <v>72</v>
      </c>
      <c r="F21" s="20" t="s">
        <v>30</v>
      </c>
      <c r="G21" s="20" t="s">
        <v>85</v>
      </c>
      <c r="H21" s="20" t="s">
        <v>86</v>
      </c>
      <c r="I21" s="20">
        <v>400</v>
      </c>
      <c r="J21" s="20">
        <f t="shared" si="3"/>
        <v>200</v>
      </c>
      <c r="K21" s="20">
        <v>200</v>
      </c>
      <c r="L21" s="20"/>
      <c r="M21" s="20"/>
      <c r="N21" s="20"/>
      <c r="O21" s="20"/>
      <c r="P21" s="20"/>
      <c r="Q21" s="20">
        <v>2256</v>
      </c>
      <c r="R21" s="20">
        <v>894</v>
      </c>
      <c r="S21" s="20">
        <v>1362</v>
      </c>
      <c r="T21" s="20" t="s">
        <v>87</v>
      </c>
      <c r="U21" s="35"/>
    </row>
    <row r="22" s="7" customFormat="1" ht="47" customHeight="1" spans="1:21">
      <c r="A22" s="20">
        <v>7</v>
      </c>
      <c r="B22" s="19"/>
      <c r="C22" s="20" t="s">
        <v>88</v>
      </c>
      <c r="D22" s="22" t="s">
        <v>89</v>
      </c>
      <c r="E22" s="20" t="s">
        <v>90</v>
      </c>
      <c r="F22" s="23" t="s">
        <v>91</v>
      </c>
      <c r="G22" s="20" t="s">
        <v>92</v>
      </c>
      <c r="H22" s="23" t="s">
        <v>86</v>
      </c>
      <c r="I22" s="20">
        <v>750</v>
      </c>
      <c r="J22" s="20">
        <f t="shared" si="3"/>
        <v>550</v>
      </c>
      <c r="K22" s="20">
        <v>550</v>
      </c>
      <c r="L22" s="20"/>
      <c r="M22" s="20"/>
      <c r="N22" s="20"/>
      <c r="O22" s="20"/>
      <c r="P22" s="20"/>
      <c r="Q22" s="20">
        <v>180</v>
      </c>
      <c r="R22" s="20">
        <v>65</v>
      </c>
      <c r="S22" s="20">
        <v>115</v>
      </c>
      <c r="T22" s="20" t="s">
        <v>93</v>
      </c>
      <c r="U22" s="35"/>
    </row>
    <row r="23" s="7" customFormat="1" ht="42" customHeight="1" spans="1:21">
      <c r="A23" s="20">
        <v>8</v>
      </c>
      <c r="B23" s="19"/>
      <c r="C23" s="20" t="s">
        <v>94</v>
      </c>
      <c r="D23" s="22" t="s">
        <v>28</v>
      </c>
      <c r="E23" s="20" t="s">
        <v>90</v>
      </c>
      <c r="F23" s="20" t="s">
        <v>30</v>
      </c>
      <c r="G23" s="20" t="s">
        <v>95</v>
      </c>
      <c r="H23" s="20" t="s">
        <v>86</v>
      </c>
      <c r="I23" s="20">
        <v>300</v>
      </c>
      <c r="J23" s="20">
        <f t="shared" si="3"/>
        <v>300</v>
      </c>
      <c r="K23" s="20">
        <v>300</v>
      </c>
      <c r="L23" s="20"/>
      <c r="M23" s="20"/>
      <c r="N23" s="20"/>
      <c r="O23" s="20"/>
      <c r="P23" s="20"/>
      <c r="Q23" s="20">
        <v>1322</v>
      </c>
      <c r="R23" s="20">
        <v>441</v>
      </c>
      <c r="S23" s="20">
        <v>881</v>
      </c>
      <c r="T23" s="20" t="s">
        <v>96</v>
      </c>
      <c r="U23" s="35"/>
    </row>
    <row r="24" s="7" customFormat="1" ht="46" customHeight="1" spans="1:21">
      <c r="A24" s="20">
        <v>9</v>
      </c>
      <c r="B24" s="19"/>
      <c r="C24" s="20" t="s">
        <v>97</v>
      </c>
      <c r="D24" s="20" t="s">
        <v>28</v>
      </c>
      <c r="E24" s="20" t="s">
        <v>72</v>
      </c>
      <c r="F24" s="20" t="s">
        <v>98</v>
      </c>
      <c r="G24" s="20" t="s">
        <v>99</v>
      </c>
      <c r="H24" s="20" t="s">
        <v>86</v>
      </c>
      <c r="I24" s="20">
        <v>50</v>
      </c>
      <c r="J24" s="20">
        <f t="shared" si="3"/>
        <v>10</v>
      </c>
      <c r="K24" s="20">
        <v>10</v>
      </c>
      <c r="L24" s="20"/>
      <c r="M24" s="20"/>
      <c r="N24" s="20"/>
      <c r="O24" s="20"/>
      <c r="P24" s="20"/>
      <c r="Q24" s="20">
        <v>5</v>
      </c>
      <c r="R24" s="20">
        <v>3</v>
      </c>
      <c r="S24" s="20">
        <v>2</v>
      </c>
      <c r="T24" s="20" t="s">
        <v>100</v>
      </c>
      <c r="U24" s="35"/>
    </row>
    <row r="25" s="7" customFormat="1" ht="41" customHeight="1" spans="1:21">
      <c r="A25" s="20">
        <v>10</v>
      </c>
      <c r="B25" s="19"/>
      <c r="C25" s="20" t="s">
        <v>101</v>
      </c>
      <c r="D25" s="20" t="s">
        <v>28</v>
      </c>
      <c r="E25" s="20" t="s">
        <v>72</v>
      </c>
      <c r="F25" s="20" t="s">
        <v>30</v>
      </c>
      <c r="G25" s="20" t="s">
        <v>102</v>
      </c>
      <c r="H25" s="20" t="s">
        <v>86</v>
      </c>
      <c r="I25" s="20">
        <v>45</v>
      </c>
      <c r="J25" s="20">
        <f t="shared" si="3"/>
        <v>45</v>
      </c>
      <c r="K25" s="20">
        <v>45</v>
      </c>
      <c r="L25" s="20"/>
      <c r="M25" s="20"/>
      <c r="N25" s="20"/>
      <c r="O25" s="20"/>
      <c r="P25" s="20"/>
      <c r="Q25" s="20">
        <v>501</v>
      </c>
      <c r="R25" s="20">
        <v>153</v>
      </c>
      <c r="S25" s="20">
        <v>348</v>
      </c>
      <c r="T25" s="20" t="s">
        <v>103</v>
      </c>
      <c r="U25" s="35"/>
    </row>
    <row r="26" s="7" customFormat="1" ht="131" customHeight="1" spans="1:21">
      <c r="A26" s="20">
        <v>11</v>
      </c>
      <c r="B26" s="19"/>
      <c r="C26" s="20" t="s">
        <v>104</v>
      </c>
      <c r="D26" s="20" t="s">
        <v>28</v>
      </c>
      <c r="E26" s="20" t="s">
        <v>72</v>
      </c>
      <c r="F26" s="20" t="s">
        <v>30</v>
      </c>
      <c r="G26" s="20" t="s">
        <v>105</v>
      </c>
      <c r="H26" s="20" t="s">
        <v>106</v>
      </c>
      <c r="I26" s="20">
        <v>90</v>
      </c>
      <c r="J26" s="20">
        <f t="shared" si="3"/>
        <v>90</v>
      </c>
      <c r="K26" s="20"/>
      <c r="L26" s="20">
        <v>90</v>
      </c>
      <c r="M26" s="20"/>
      <c r="N26" s="20"/>
      <c r="O26" s="20"/>
      <c r="P26" s="20"/>
      <c r="Q26" s="20">
        <v>199</v>
      </c>
      <c r="R26" s="20">
        <v>78</v>
      </c>
      <c r="S26" s="20">
        <v>121</v>
      </c>
      <c r="T26" s="20" t="s">
        <v>107</v>
      </c>
      <c r="U26" s="35"/>
    </row>
    <row r="27" s="7" customFormat="1" ht="104" customHeight="1" spans="1:21">
      <c r="A27" s="20">
        <v>12</v>
      </c>
      <c r="B27" s="19"/>
      <c r="C27" s="20" t="s">
        <v>108</v>
      </c>
      <c r="D27" s="20" t="s">
        <v>28</v>
      </c>
      <c r="E27" s="20" t="s">
        <v>72</v>
      </c>
      <c r="F27" s="20" t="s">
        <v>109</v>
      </c>
      <c r="G27" s="20" t="s">
        <v>110</v>
      </c>
      <c r="H27" s="20" t="s">
        <v>106</v>
      </c>
      <c r="I27" s="20">
        <v>12</v>
      </c>
      <c r="J27" s="20">
        <f t="shared" si="3"/>
        <v>12</v>
      </c>
      <c r="K27" s="20"/>
      <c r="L27" s="20">
        <v>12</v>
      </c>
      <c r="M27" s="20"/>
      <c r="N27" s="20"/>
      <c r="O27" s="20"/>
      <c r="P27" s="20"/>
      <c r="Q27" s="20">
        <v>16</v>
      </c>
      <c r="R27" s="20">
        <v>6</v>
      </c>
      <c r="S27" s="20">
        <v>10</v>
      </c>
      <c r="T27" s="20" t="s">
        <v>107</v>
      </c>
      <c r="U27" s="36"/>
    </row>
    <row r="28" s="7" customFormat="1" ht="58" customHeight="1" spans="1:21">
      <c r="A28" s="20">
        <v>13</v>
      </c>
      <c r="B28" s="19" t="s">
        <v>61</v>
      </c>
      <c r="C28" s="20" t="s">
        <v>111</v>
      </c>
      <c r="D28" s="20" t="s">
        <v>28</v>
      </c>
      <c r="E28" s="20" t="s">
        <v>72</v>
      </c>
      <c r="F28" s="20" t="s">
        <v>30</v>
      </c>
      <c r="G28" s="20" t="s">
        <v>112</v>
      </c>
      <c r="H28" s="20" t="s">
        <v>106</v>
      </c>
      <c r="I28" s="20">
        <v>410</v>
      </c>
      <c r="J28" s="20">
        <f t="shared" si="3"/>
        <v>410</v>
      </c>
      <c r="K28" s="20">
        <v>410</v>
      </c>
      <c r="L28" s="20"/>
      <c r="M28" s="20"/>
      <c r="N28" s="20"/>
      <c r="O28" s="20"/>
      <c r="P28" s="20"/>
      <c r="Q28" s="20">
        <v>335</v>
      </c>
      <c r="R28" s="20">
        <v>173</v>
      </c>
      <c r="S28" s="20">
        <v>162</v>
      </c>
      <c r="T28" s="20" t="s">
        <v>113</v>
      </c>
      <c r="U28" s="20" t="s">
        <v>60</v>
      </c>
    </row>
    <row r="29" s="7" customFormat="1" ht="52" customHeight="1" spans="1:21">
      <c r="A29" s="20">
        <v>14</v>
      </c>
      <c r="B29" s="19"/>
      <c r="C29" s="20" t="s">
        <v>114</v>
      </c>
      <c r="D29" s="20" t="s">
        <v>28</v>
      </c>
      <c r="E29" s="20" t="s">
        <v>72</v>
      </c>
      <c r="F29" s="20" t="s">
        <v>115</v>
      </c>
      <c r="G29" s="20" t="s">
        <v>116</v>
      </c>
      <c r="H29" s="20" t="s">
        <v>106</v>
      </c>
      <c r="I29" s="20">
        <v>3000</v>
      </c>
      <c r="J29" s="20">
        <f t="shared" si="3"/>
        <v>1000</v>
      </c>
      <c r="K29" s="20">
        <v>1000</v>
      </c>
      <c r="L29" s="20"/>
      <c r="M29" s="20"/>
      <c r="N29" s="20"/>
      <c r="O29" s="20"/>
      <c r="P29" s="20"/>
      <c r="Q29" s="20">
        <v>220</v>
      </c>
      <c r="R29" s="20">
        <v>213</v>
      </c>
      <c r="S29" s="20">
        <v>7</v>
      </c>
      <c r="T29" s="20" t="s">
        <v>117</v>
      </c>
      <c r="U29" s="20"/>
    </row>
    <row r="30" s="7" customFormat="1" ht="52" customHeight="1" spans="1:21">
      <c r="A30" s="20">
        <v>15</v>
      </c>
      <c r="B30" s="19"/>
      <c r="C30" s="20" t="s">
        <v>118</v>
      </c>
      <c r="D30" s="22" t="s">
        <v>89</v>
      </c>
      <c r="E30" s="20" t="s">
        <v>72</v>
      </c>
      <c r="F30" s="20" t="s">
        <v>30</v>
      </c>
      <c r="G30" s="20" t="s">
        <v>119</v>
      </c>
      <c r="H30" s="20" t="s">
        <v>106</v>
      </c>
      <c r="I30" s="20">
        <v>317</v>
      </c>
      <c r="J30" s="20">
        <f t="shared" si="3"/>
        <v>317</v>
      </c>
      <c r="K30" s="20">
        <v>238.83</v>
      </c>
      <c r="L30" s="20">
        <v>78.17</v>
      </c>
      <c r="M30" s="20"/>
      <c r="N30" s="20"/>
      <c r="O30" s="20"/>
      <c r="P30" s="20"/>
      <c r="Q30" s="20">
        <v>31</v>
      </c>
      <c r="R30" s="20">
        <v>19</v>
      </c>
      <c r="S30" s="20">
        <v>12</v>
      </c>
      <c r="T30" s="20" t="s">
        <v>120</v>
      </c>
      <c r="U30" s="20"/>
    </row>
    <row r="31" s="7" customFormat="1" ht="59" customHeight="1" spans="1:21">
      <c r="A31" s="20">
        <v>16</v>
      </c>
      <c r="B31" s="19"/>
      <c r="C31" s="20" t="s">
        <v>121</v>
      </c>
      <c r="D31" s="20" t="s">
        <v>122</v>
      </c>
      <c r="E31" s="20" t="s">
        <v>72</v>
      </c>
      <c r="F31" s="20" t="s">
        <v>123</v>
      </c>
      <c r="G31" s="20" t="s">
        <v>124</v>
      </c>
      <c r="H31" s="20" t="s">
        <v>106</v>
      </c>
      <c r="I31" s="20">
        <v>3400</v>
      </c>
      <c r="J31" s="20">
        <f t="shared" si="3"/>
        <v>2000</v>
      </c>
      <c r="K31" s="20">
        <v>2000</v>
      </c>
      <c r="L31" s="20"/>
      <c r="M31" s="20"/>
      <c r="N31" s="20"/>
      <c r="O31" s="20"/>
      <c r="P31" s="20"/>
      <c r="Q31" s="20">
        <v>416</v>
      </c>
      <c r="R31" s="20">
        <v>405</v>
      </c>
      <c r="S31" s="20">
        <v>11</v>
      </c>
      <c r="T31" s="20" t="s">
        <v>117</v>
      </c>
      <c r="U31" s="20"/>
    </row>
    <row r="32" s="7" customFormat="1" ht="66" customHeight="1" spans="1:21">
      <c r="A32" s="20">
        <v>17</v>
      </c>
      <c r="B32" s="19"/>
      <c r="C32" s="20" t="s">
        <v>125</v>
      </c>
      <c r="D32" s="20" t="s">
        <v>28</v>
      </c>
      <c r="E32" s="20" t="s">
        <v>72</v>
      </c>
      <c r="F32" s="20" t="s">
        <v>30</v>
      </c>
      <c r="G32" s="20" t="s">
        <v>126</v>
      </c>
      <c r="H32" s="20" t="s">
        <v>106</v>
      </c>
      <c r="I32" s="20">
        <v>65.93</v>
      </c>
      <c r="J32" s="20">
        <f t="shared" si="3"/>
        <v>65.93</v>
      </c>
      <c r="K32" s="20"/>
      <c r="L32" s="20">
        <v>65.93</v>
      </c>
      <c r="M32" s="20"/>
      <c r="N32" s="20"/>
      <c r="O32" s="20"/>
      <c r="P32" s="20"/>
      <c r="Q32" s="20">
        <v>164</v>
      </c>
      <c r="R32" s="20">
        <v>67</v>
      </c>
      <c r="S32" s="20">
        <v>97</v>
      </c>
      <c r="T32" s="20" t="s">
        <v>127</v>
      </c>
      <c r="U32" s="20" t="s">
        <v>56</v>
      </c>
    </row>
    <row r="33" s="7" customFormat="1" ht="42" customHeight="1" spans="1:21">
      <c r="A33" s="20">
        <v>18</v>
      </c>
      <c r="B33" s="19"/>
      <c r="C33" s="20" t="s">
        <v>128</v>
      </c>
      <c r="D33" s="24" t="s">
        <v>28</v>
      </c>
      <c r="E33" s="20" t="s">
        <v>72</v>
      </c>
      <c r="F33" s="20" t="s">
        <v>129</v>
      </c>
      <c r="G33" s="20" t="s">
        <v>130</v>
      </c>
      <c r="H33" s="20" t="s">
        <v>86</v>
      </c>
      <c r="I33" s="20">
        <v>198</v>
      </c>
      <c r="J33" s="20">
        <f t="shared" si="3"/>
        <v>147</v>
      </c>
      <c r="K33" s="20"/>
      <c r="L33" s="20"/>
      <c r="M33" s="20"/>
      <c r="N33" s="20">
        <v>147</v>
      </c>
      <c r="O33" s="20"/>
      <c r="P33" s="20"/>
      <c r="Q33" s="20">
        <v>23</v>
      </c>
      <c r="R33" s="20">
        <v>20</v>
      </c>
      <c r="S33" s="20">
        <v>3</v>
      </c>
      <c r="T33" s="20" t="s">
        <v>131</v>
      </c>
      <c r="U33" s="20" t="s">
        <v>132</v>
      </c>
    </row>
    <row r="34" s="7" customFormat="1" ht="54" customHeight="1" spans="1:21">
      <c r="A34" s="20">
        <v>19</v>
      </c>
      <c r="B34" s="19"/>
      <c r="C34" s="20" t="s">
        <v>133</v>
      </c>
      <c r="D34" s="24" t="s">
        <v>28</v>
      </c>
      <c r="E34" s="20" t="s">
        <v>72</v>
      </c>
      <c r="F34" s="20" t="s">
        <v>129</v>
      </c>
      <c r="G34" s="20" t="s">
        <v>134</v>
      </c>
      <c r="H34" s="20" t="s">
        <v>75</v>
      </c>
      <c r="I34" s="20">
        <v>510</v>
      </c>
      <c r="J34" s="20">
        <f t="shared" si="3"/>
        <v>450</v>
      </c>
      <c r="K34" s="20">
        <v>30</v>
      </c>
      <c r="L34" s="20"/>
      <c r="M34" s="20"/>
      <c r="N34" s="20">
        <v>353</v>
      </c>
      <c r="O34" s="20">
        <v>67</v>
      </c>
      <c r="P34" s="20"/>
      <c r="Q34" s="20">
        <v>24</v>
      </c>
      <c r="R34" s="20">
        <v>21</v>
      </c>
      <c r="S34" s="20">
        <v>4</v>
      </c>
      <c r="T34" s="20" t="s">
        <v>135</v>
      </c>
      <c r="U34" s="20"/>
    </row>
    <row r="35" s="7" customFormat="1" ht="48" customHeight="1" spans="1:21">
      <c r="A35" s="20">
        <v>20</v>
      </c>
      <c r="B35" s="19"/>
      <c r="C35" s="20" t="s">
        <v>136</v>
      </c>
      <c r="D35" s="24" t="s">
        <v>28</v>
      </c>
      <c r="E35" s="20" t="s">
        <v>72</v>
      </c>
      <c r="F35" s="20" t="s">
        <v>129</v>
      </c>
      <c r="G35" s="20" t="s">
        <v>137</v>
      </c>
      <c r="H35" s="20" t="s">
        <v>86</v>
      </c>
      <c r="I35" s="20">
        <v>170</v>
      </c>
      <c r="J35" s="20">
        <f t="shared" si="3"/>
        <v>40</v>
      </c>
      <c r="K35" s="20">
        <v>40</v>
      </c>
      <c r="L35" s="20"/>
      <c r="M35" s="20"/>
      <c r="N35" s="20"/>
      <c r="O35" s="20"/>
      <c r="P35" s="20"/>
      <c r="Q35" s="20">
        <v>51</v>
      </c>
      <c r="R35" s="20">
        <v>32</v>
      </c>
      <c r="S35" s="20">
        <v>19</v>
      </c>
      <c r="T35" s="20" t="s">
        <v>138</v>
      </c>
      <c r="U35" s="20"/>
    </row>
    <row r="36" s="7" customFormat="1" ht="61" customHeight="1" spans="1:21">
      <c r="A36" s="20">
        <v>21</v>
      </c>
      <c r="B36" s="19"/>
      <c r="C36" s="20" t="s">
        <v>139</v>
      </c>
      <c r="D36" s="24" t="s">
        <v>28</v>
      </c>
      <c r="E36" s="20" t="s">
        <v>72</v>
      </c>
      <c r="F36" s="20" t="s">
        <v>129</v>
      </c>
      <c r="G36" s="20" t="s">
        <v>140</v>
      </c>
      <c r="H36" s="20" t="s">
        <v>75</v>
      </c>
      <c r="I36" s="20">
        <v>200</v>
      </c>
      <c r="J36" s="20">
        <f t="shared" si="3"/>
        <v>161</v>
      </c>
      <c r="K36" s="20">
        <v>8.8</v>
      </c>
      <c r="L36" s="20"/>
      <c r="M36" s="20"/>
      <c r="N36" s="20">
        <v>152.2</v>
      </c>
      <c r="O36" s="20"/>
      <c r="P36" s="20"/>
      <c r="Q36" s="20">
        <v>28</v>
      </c>
      <c r="R36" s="20">
        <v>13</v>
      </c>
      <c r="S36" s="20">
        <v>15</v>
      </c>
      <c r="T36" s="20" t="s">
        <v>138</v>
      </c>
      <c r="U36" s="20"/>
    </row>
    <row r="37" s="7" customFormat="1" ht="55" customHeight="1" spans="1:21">
      <c r="A37" s="20">
        <v>22</v>
      </c>
      <c r="B37" s="19"/>
      <c r="C37" s="20" t="s">
        <v>141</v>
      </c>
      <c r="D37" s="20" t="s">
        <v>28</v>
      </c>
      <c r="E37" s="20" t="s">
        <v>72</v>
      </c>
      <c r="F37" s="20" t="s">
        <v>142</v>
      </c>
      <c r="G37" s="20" t="s">
        <v>143</v>
      </c>
      <c r="H37" s="20" t="s">
        <v>86</v>
      </c>
      <c r="I37" s="20">
        <v>1500</v>
      </c>
      <c r="J37" s="20">
        <f t="shared" si="3"/>
        <v>100</v>
      </c>
      <c r="K37" s="20">
        <v>100</v>
      </c>
      <c r="L37" s="20"/>
      <c r="M37" s="20"/>
      <c r="N37" s="20"/>
      <c r="O37" s="20"/>
      <c r="P37" s="20"/>
      <c r="Q37" s="20">
        <v>25</v>
      </c>
      <c r="R37" s="20">
        <v>20</v>
      </c>
      <c r="S37" s="20">
        <v>5</v>
      </c>
      <c r="T37" s="20" t="s">
        <v>144</v>
      </c>
      <c r="U37" s="34" t="s">
        <v>123</v>
      </c>
    </row>
    <row r="38" s="7" customFormat="1" ht="50" customHeight="1" spans="1:21">
      <c r="A38" s="20">
        <v>23</v>
      </c>
      <c r="B38" s="19"/>
      <c r="C38" s="20" t="s">
        <v>145</v>
      </c>
      <c r="D38" s="20" t="s">
        <v>28</v>
      </c>
      <c r="E38" s="20" t="s">
        <v>72</v>
      </c>
      <c r="F38" s="20" t="s">
        <v>142</v>
      </c>
      <c r="G38" s="20" t="s">
        <v>146</v>
      </c>
      <c r="H38" s="20" t="s">
        <v>86</v>
      </c>
      <c r="I38" s="20">
        <v>400</v>
      </c>
      <c r="J38" s="20">
        <f t="shared" si="3"/>
        <v>165</v>
      </c>
      <c r="K38" s="20">
        <v>165</v>
      </c>
      <c r="L38" s="20"/>
      <c r="M38" s="20"/>
      <c r="N38" s="20"/>
      <c r="O38" s="20"/>
      <c r="P38" s="20"/>
      <c r="Q38" s="20">
        <v>45</v>
      </c>
      <c r="R38" s="20">
        <v>40</v>
      </c>
      <c r="S38" s="20">
        <v>5</v>
      </c>
      <c r="T38" s="20" t="s">
        <v>147</v>
      </c>
      <c r="U38" s="35"/>
    </row>
    <row r="39" s="7" customFormat="1" ht="81" customHeight="1" spans="1:21">
      <c r="A39" s="20">
        <v>24</v>
      </c>
      <c r="B39" s="19"/>
      <c r="C39" s="20" t="s">
        <v>148</v>
      </c>
      <c r="D39" s="20" t="s">
        <v>28</v>
      </c>
      <c r="E39" s="20" t="s">
        <v>72</v>
      </c>
      <c r="F39" s="20" t="s">
        <v>142</v>
      </c>
      <c r="G39" s="20" t="s">
        <v>149</v>
      </c>
      <c r="H39" s="20" t="s">
        <v>86</v>
      </c>
      <c r="I39" s="20">
        <v>236.3</v>
      </c>
      <c r="J39" s="20">
        <f t="shared" si="3"/>
        <v>236.3</v>
      </c>
      <c r="K39" s="20">
        <v>190</v>
      </c>
      <c r="L39" s="20"/>
      <c r="M39" s="20"/>
      <c r="N39" s="20"/>
      <c r="O39" s="20"/>
      <c r="P39" s="20">
        <v>46.3</v>
      </c>
      <c r="Q39" s="20">
        <v>50</v>
      </c>
      <c r="R39" s="20">
        <v>45</v>
      </c>
      <c r="S39" s="20">
        <v>5</v>
      </c>
      <c r="T39" s="20" t="s">
        <v>150</v>
      </c>
      <c r="U39" s="36"/>
    </row>
    <row r="40" s="7" customFormat="1" ht="55" customHeight="1" spans="1:21">
      <c r="A40" s="20">
        <v>25</v>
      </c>
      <c r="B40" s="25" t="s">
        <v>61</v>
      </c>
      <c r="C40" s="20" t="s">
        <v>151</v>
      </c>
      <c r="D40" s="20" t="s">
        <v>28</v>
      </c>
      <c r="E40" s="20" t="s">
        <v>72</v>
      </c>
      <c r="F40" s="20" t="s">
        <v>142</v>
      </c>
      <c r="G40" s="20" t="s">
        <v>152</v>
      </c>
      <c r="H40" s="20" t="s">
        <v>86</v>
      </c>
      <c r="I40" s="20">
        <v>120</v>
      </c>
      <c r="J40" s="20">
        <f t="shared" si="3"/>
        <v>30</v>
      </c>
      <c r="K40" s="20">
        <v>30</v>
      </c>
      <c r="L40" s="20"/>
      <c r="M40" s="20"/>
      <c r="N40" s="20"/>
      <c r="O40" s="20"/>
      <c r="P40" s="20"/>
      <c r="Q40" s="20">
        <v>5</v>
      </c>
      <c r="R40" s="20">
        <v>3</v>
      </c>
      <c r="S40" s="20">
        <v>2</v>
      </c>
      <c r="T40" s="20" t="s">
        <v>153</v>
      </c>
      <c r="U40" s="34" t="s">
        <v>123</v>
      </c>
    </row>
    <row r="41" s="7" customFormat="1" ht="72" customHeight="1" spans="1:21">
      <c r="A41" s="20">
        <v>26</v>
      </c>
      <c r="B41" s="26"/>
      <c r="C41" s="20" t="s">
        <v>154</v>
      </c>
      <c r="D41" s="20" t="s">
        <v>28</v>
      </c>
      <c r="E41" s="20" t="s">
        <v>72</v>
      </c>
      <c r="F41" s="20" t="s">
        <v>155</v>
      </c>
      <c r="G41" s="20" t="s">
        <v>156</v>
      </c>
      <c r="H41" s="20" t="s">
        <v>86</v>
      </c>
      <c r="I41" s="20">
        <v>408</v>
      </c>
      <c r="J41" s="20">
        <f t="shared" si="3"/>
        <v>408</v>
      </c>
      <c r="K41" s="20"/>
      <c r="L41" s="20"/>
      <c r="M41" s="20"/>
      <c r="N41" s="20">
        <v>400</v>
      </c>
      <c r="O41" s="20"/>
      <c r="P41" s="20">
        <v>8</v>
      </c>
      <c r="Q41" s="20">
        <v>688</v>
      </c>
      <c r="R41" s="20">
        <v>197</v>
      </c>
      <c r="S41" s="20">
        <v>491</v>
      </c>
      <c r="T41" s="20" t="s">
        <v>157</v>
      </c>
      <c r="U41" s="35"/>
    </row>
    <row r="42" s="7" customFormat="1" ht="84" customHeight="1" spans="1:21">
      <c r="A42" s="20">
        <v>27</v>
      </c>
      <c r="B42" s="26"/>
      <c r="C42" s="20" t="s">
        <v>158</v>
      </c>
      <c r="D42" s="20" t="s">
        <v>28</v>
      </c>
      <c r="E42" s="20" t="s">
        <v>72</v>
      </c>
      <c r="F42" s="20" t="s">
        <v>155</v>
      </c>
      <c r="G42" s="20" t="s">
        <v>159</v>
      </c>
      <c r="H42" s="20" t="s">
        <v>160</v>
      </c>
      <c r="I42" s="20">
        <v>482</v>
      </c>
      <c r="J42" s="20">
        <f t="shared" si="3"/>
        <v>482</v>
      </c>
      <c r="K42" s="20"/>
      <c r="L42" s="20"/>
      <c r="M42" s="20">
        <v>400</v>
      </c>
      <c r="N42" s="20">
        <v>82</v>
      </c>
      <c r="O42" s="20"/>
      <c r="P42" s="20"/>
      <c r="Q42" s="20">
        <v>688</v>
      </c>
      <c r="R42" s="20">
        <v>197</v>
      </c>
      <c r="S42" s="20">
        <v>491</v>
      </c>
      <c r="T42" s="20" t="s">
        <v>161</v>
      </c>
      <c r="U42" s="35"/>
    </row>
    <row r="43" s="7" customFormat="1" ht="84" customHeight="1" spans="1:21">
      <c r="A43" s="20">
        <v>28</v>
      </c>
      <c r="B43" s="26"/>
      <c r="C43" s="20" t="s">
        <v>162</v>
      </c>
      <c r="D43" s="20" t="s">
        <v>28</v>
      </c>
      <c r="E43" s="20" t="s">
        <v>72</v>
      </c>
      <c r="F43" s="20" t="s">
        <v>123</v>
      </c>
      <c r="G43" s="20" t="s">
        <v>163</v>
      </c>
      <c r="H43" s="20" t="s">
        <v>106</v>
      </c>
      <c r="I43" s="20">
        <v>61.6</v>
      </c>
      <c r="J43" s="20">
        <f t="shared" si="3"/>
        <v>61.6</v>
      </c>
      <c r="K43" s="20"/>
      <c r="L43" s="20"/>
      <c r="M43" s="20"/>
      <c r="N43" s="20"/>
      <c r="O43" s="20"/>
      <c r="P43" s="20">
        <v>61.6</v>
      </c>
      <c r="Q43" s="20">
        <v>308</v>
      </c>
      <c r="R43" s="20">
        <v>308</v>
      </c>
      <c r="S43" s="20"/>
      <c r="T43" s="20" t="s">
        <v>164</v>
      </c>
      <c r="U43" s="35"/>
    </row>
    <row r="44" s="7" customFormat="1" ht="62" customHeight="1" spans="1:21">
      <c r="A44" s="20">
        <v>29</v>
      </c>
      <c r="B44" s="26"/>
      <c r="C44" s="20" t="s">
        <v>165</v>
      </c>
      <c r="D44" s="20" t="s">
        <v>28</v>
      </c>
      <c r="E44" s="20" t="s">
        <v>166</v>
      </c>
      <c r="F44" s="20" t="s">
        <v>167</v>
      </c>
      <c r="G44" s="20" t="s">
        <v>168</v>
      </c>
      <c r="H44" s="20" t="s">
        <v>86</v>
      </c>
      <c r="I44" s="20">
        <v>176.44</v>
      </c>
      <c r="J44" s="20">
        <f t="shared" si="3"/>
        <v>160</v>
      </c>
      <c r="K44" s="20">
        <v>160</v>
      </c>
      <c r="L44" s="20"/>
      <c r="M44" s="20"/>
      <c r="N44" s="20"/>
      <c r="O44" s="20"/>
      <c r="P44" s="20"/>
      <c r="Q44" s="20">
        <v>339</v>
      </c>
      <c r="R44" s="20">
        <v>22</v>
      </c>
      <c r="S44" s="20">
        <v>317</v>
      </c>
      <c r="T44" s="20" t="s">
        <v>169</v>
      </c>
      <c r="U44" s="36"/>
    </row>
    <row r="45" s="7" customFormat="1" ht="63" customHeight="1" spans="1:21">
      <c r="A45" s="20">
        <v>30</v>
      </c>
      <c r="B45" s="26"/>
      <c r="C45" s="20" t="s">
        <v>170</v>
      </c>
      <c r="D45" s="20" t="s">
        <v>28</v>
      </c>
      <c r="E45" s="20" t="s">
        <v>72</v>
      </c>
      <c r="F45" s="20" t="s">
        <v>171</v>
      </c>
      <c r="G45" s="20" t="s">
        <v>172</v>
      </c>
      <c r="H45" s="20" t="s">
        <v>86</v>
      </c>
      <c r="I45" s="20">
        <v>90</v>
      </c>
      <c r="J45" s="20">
        <f t="shared" ref="J45:J76" si="5">SUM(K45:P45)</f>
        <v>60</v>
      </c>
      <c r="K45" s="20">
        <v>60</v>
      </c>
      <c r="L45" s="20"/>
      <c r="M45" s="20"/>
      <c r="N45" s="20"/>
      <c r="O45" s="20"/>
      <c r="P45" s="20"/>
      <c r="Q45" s="20">
        <v>1656</v>
      </c>
      <c r="R45" s="20">
        <v>408</v>
      </c>
      <c r="S45" s="20">
        <v>1248</v>
      </c>
      <c r="T45" s="20" t="s">
        <v>173</v>
      </c>
      <c r="U45" s="20" t="s">
        <v>174</v>
      </c>
    </row>
    <row r="46" s="7" customFormat="1" ht="68" customHeight="1" spans="1:21">
      <c r="A46" s="20">
        <v>31</v>
      </c>
      <c r="B46" s="26"/>
      <c r="C46" s="20" t="s">
        <v>175</v>
      </c>
      <c r="D46" s="20" t="s">
        <v>28</v>
      </c>
      <c r="E46" s="20" t="s">
        <v>72</v>
      </c>
      <c r="F46" s="20" t="s">
        <v>174</v>
      </c>
      <c r="G46" s="20" t="s">
        <v>176</v>
      </c>
      <c r="H46" s="20" t="s">
        <v>106</v>
      </c>
      <c r="I46" s="20">
        <v>30.8</v>
      </c>
      <c r="J46" s="20">
        <f t="shared" si="5"/>
        <v>30.8</v>
      </c>
      <c r="K46" s="20">
        <v>30.8</v>
      </c>
      <c r="L46" s="20"/>
      <c r="M46" s="20"/>
      <c r="N46" s="20"/>
      <c r="O46" s="20"/>
      <c r="P46" s="20"/>
      <c r="Q46" s="20">
        <v>154</v>
      </c>
      <c r="R46" s="20">
        <v>154</v>
      </c>
      <c r="S46" s="20">
        <v>0</v>
      </c>
      <c r="T46" s="20" t="s">
        <v>164</v>
      </c>
      <c r="U46" s="20"/>
    </row>
    <row r="47" s="7" customFormat="1" ht="91" customHeight="1" spans="1:21">
      <c r="A47" s="20">
        <v>32</v>
      </c>
      <c r="B47" s="26"/>
      <c r="C47" s="20" t="s">
        <v>177</v>
      </c>
      <c r="D47" s="20" t="s">
        <v>28</v>
      </c>
      <c r="E47" s="20" t="s">
        <v>72</v>
      </c>
      <c r="F47" s="20" t="s">
        <v>178</v>
      </c>
      <c r="G47" s="20" t="s">
        <v>179</v>
      </c>
      <c r="H47" s="20" t="s">
        <v>160</v>
      </c>
      <c r="I47" s="20">
        <v>120</v>
      </c>
      <c r="J47" s="20">
        <f t="shared" si="5"/>
        <v>120</v>
      </c>
      <c r="K47" s="20">
        <v>120</v>
      </c>
      <c r="L47" s="20"/>
      <c r="M47" s="20"/>
      <c r="N47" s="20"/>
      <c r="O47" s="20"/>
      <c r="P47" s="20"/>
      <c r="Q47" s="20">
        <v>1136</v>
      </c>
      <c r="R47" s="20">
        <v>346</v>
      </c>
      <c r="S47" s="20">
        <v>790</v>
      </c>
      <c r="T47" s="20" t="s">
        <v>180</v>
      </c>
      <c r="U47" s="37" t="s">
        <v>115</v>
      </c>
    </row>
    <row r="48" s="7" customFormat="1" ht="98" customHeight="1" spans="1:21">
      <c r="A48" s="20">
        <v>33</v>
      </c>
      <c r="B48" s="27"/>
      <c r="C48" s="20" t="s">
        <v>181</v>
      </c>
      <c r="D48" s="20" t="s">
        <v>28</v>
      </c>
      <c r="E48" s="20" t="s">
        <v>72</v>
      </c>
      <c r="F48" s="20" t="s">
        <v>115</v>
      </c>
      <c r="G48" s="20" t="s">
        <v>163</v>
      </c>
      <c r="H48" s="20" t="s">
        <v>106</v>
      </c>
      <c r="I48" s="20">
        <v>36.4</v>
      </c>
      <c r="J48" s="20">
        <f t="shared" si="5"/>
        <v>36.4</v>
      </c>
      <c r="K48" s="20"/>
      <c r="L48" s="20">
        <v>36.4</v>
      </c>
      <c r="M48" s="20"/>
      <c r="N48" s="20"/>
      <c r="O48" s="20"/>
      <c r="P48" s="20"/>
      <c r="Q48" s="20">
        <v>182</v>
      </c>
      <c r="R48" s="20">
        <v>182</v>
      </c>
      <c r="S48" s="20">
        <v>0</v>
      </c>
      <c r="T48" s="20" t="s">
        <v>182</v>
      </c>
      <c r="U48" s="38"/>
    </row>
    <row r="49" s="7" customFormat="1" ht="91" customHeight="1" spans="1:21">
      <c r="A49" s="20">
        <v>34</v>
      </c>
      <c r="B49" s="25" t="s">
        <v>61</v>
      </c>
      <c r="C49" s="20" t="s">
        <v>183</v>
      </c>
      <c r="D49" s="20" t="s">
        <v>28</v>
      </c>
      <c r="E49" s="20" t="s">
        <v>72</v>
      </c>
      <c r="F49" s="20" t="s">
        <v>132</v>
      </c>
      <c r="G49" s="20" t="s">
        <v>184</v>
      </c>
      <c r="H49" s="20" t="s">
        <v>106</v>
      </c>
      <c r="I49" s="20">
        <v>28</v>
      </c>
      <c r="J49" s="20">
        <f t="shared" si="5"/>
        <v>28</v>
      </c>
      <c r="K49" s="20">
        <v>28</v>
      </c>
      <c r="L49" s="20"/>
      <c r="M49" s="20"/>
      <c r="N49" s="20"/>
      <c r="O49" s="20"/>
      <c r="P49" s="20"/>
      <c r="Q49" s="20">
        <v>140</v>
      </c>
      <c r="R49" s="20">
        <v>140</v>
      </c>
      <c r="S49" s="20">
        <v>0</v>
      </c>
      <c r="T49" s="20" t="s">
        <v>164</v>
      </c>
      <c r="U49" s="20" t="s">
        <v>132</v>
      </c>
    </row>
    <row r="50" s="7" customFormat="1" ht="91" customHeight="1" spans="1:21">
      <c r="A50" s="20">
        <v>35</v>
      </c>
      <c r="B50" s="26"/>
      <c r="C50" s="20" t="s">
        <v>185</v>
      </c>
      <c r="D50" s="20" t="s">
        <v>28</v>
      </c>
      <c r="E50" s="20" t="s">
        <v>72</v>
      </c>
      <c r="F50" s="20" t="s">
        <v>109</v>
      </c>
      <c r="G50" s="20" t="s">
        <v>186</v>
      </c>
      <c r="H50" s="20" t="s">
        <v>106</v>
      </c>
      <c r="I50" s="20">
        <v>28</v>
      </c>
      <c r="J50" s="20">
        <f t="shared" si="5"/>
        <v>28</v>
      </c>
      <c r="K50" s="20"/>
      <c r="L50" s="20">
        <v>28</v>
      </c>
      <c r="M50" s="20"/>
      <c r="N50" s="20"/>
      <c r="O50" s="20"/>
      <c r="P50" s="20"/>
      <c r="Q50" s="20">
        <v>140</v>
      </c>
      <c r="R50" s="20">
        <v>140</v>
      </c>
      <c r="S50" s="20">
        <v>0</v>
      </c>
      <c r="T50" s="20" t="s">
        <v>164</v>
      </c>
      <c r="U50" s="20" t="s">
        <v>109</v>
      </c>
    </row>
    <row r="51" s="7" customFormat="1" ht="153" customHeight="1" spans="1:21">
      <c r="A51" s="20">
        <v>36</v>
      </c>
      <c r="B51" s="26"/>
      <c r="C51" s="20" t="s">
        <v>187</v>
      </c>
      <c r="D51" s="20" t="s">
        <v>28</v>
      </c>
      <c r="E51" s="20" t="s">
        <v>72</v>
      </c>
      <c r="F51" s="20" t="s">
        <v>188</v>
      </c>
      <c r="G51" s="20" t="s">
        <v>189</v>
      </c>
      <c r="H51" s="20" t="s">
        <v>106</v>
      </c>
      <c r="I51" s="20">
        <v>600</v>
      </c>
      <c r="J51" s="20">
        <f t="shared" si="5"/>
        <v>300</v>
      </c>
      <c r="K51" s="20">
        <v>300</v>
      </c>
      <c r="L51" s="20"/>
      <c r="M51" s="20"/>
      <c r="N51" s="20"/>
      <c r="O51" s="20"/>
      <c r="P51" s="20"/>
      <c r="Q51" s="20">
        <v>1144</v>
      </c>
      <c r="R51" s="20">
        <v>345</v>
      </c>
      <c r="S51" s="20">
        <v>799</v>
      </c>
      <c r="T51" s="20" t="s">
        <v>190</v>
      </c>
      <c r="U51" s="20" t="s">
        <v>191</v>
      </c>
    </row>
    <row r="52" s="5" customFormat="1" ht="89" customHeight="1" spans="1:21">
      <c r="A52" s="20">
        <v>37</v>
      </c>
      <c r="B52" s="26"/>
      <c r="C52" s="20" t="s">
        <v>192</v>
      </c>
      <c r="D52" s="20" t="s">
        <v>28</v>
      </c>
      <c r="E52" s="20" t="s">
        <v>72</v>
      </c>
      <c r="F52" s="20" t="s">
        <v>191</v>
      </c>
      <c r="G52" s="20" t="s">
        <v>193</v>
      </c>
      <c r="H52" s="20" t="s">
        <v>106</v>
      </c>
      <c r="I52" s="20">
        <v>28</v>
      </c>
      <c r="J52" s="20">
        <f t="shared" si="5"/>
        <v>28</v>
      </c>
      <c r="K52" s="20"/>
      <c r="L52" s="20"/>
      <c r="M52" s="20"/>
      <c r="N52" s="20"/>
      <c r="O52" s="20">
        <v>28</v>
      </c>
      <c r="P52" s="20"/>
      <c r="Q52" s="20">
        <v>140</v>
      </c>
      <c r="R52" s="20">
        <v>140</v>
      </c>
      <c r="S52" s="20">
        <v>0</v>
      </c>
      <c r="T52" s="20" t="s">
        <v>164</v>
      </c>
      <c r="U52" s="20"/>
    </row>
    <row r="53" s="5" customFormat="1" ht="86" customHeight="1" spans="1:21">
      <c r="A53" s="20">
        <v>38</v>
      </c>
      <c r="B53" s="27"/>
      <c r="C53" s="20" t="s">
        <v>194</v>
      </c>
      <c r="D53" s="20" t="s">
        <v>28</v>
      </c>
      <c r="E53" s="20" t="s">
        <v>72</v>
      </c>
      <c r="F53" s="20" t="s">
        <v>195</v>
      </c>
      <c r="G53" s="20" t="s">
        <v>193</v>
      </c>
      <c r="H53" s="20" t="s">
        <v>106</v>
      </c>
      <c r="I53" s="20">
        <v>28</v>
      </c>
      <c r="J53" s="20">
        <f t="shared" si="5"/>
        <v>28</v>
      </c>
      <c r="K53" s="20"/>
      <c r="L53" s="20">
        <v>28</v>
      </c>
      <c r="M53" s="20"/>
      <c r="N53" s="20"/>
      <c r="O53" s="20"/>
      <c r="P53" s="20"/>
      <c r="Q53" s="20">
        <v>140</v>
      </c>
      <c r="R53" s="20">
        <v>140</v>
      </c>
      <c r="S53" s="20">
        <v>0</v>
      </c>
      <c r="T53" s="20" t="s">
        <v>164</v>
      </c>
      <c r="U53" s="20" t="s">
        <v>195</v>
      </c>
    </row>
    <row r="54" s="5" customFormat="1" ht="30" customHeight="1" spans="1:21">
      <c r="A54" s="21" t="s">
        <v>35</v>
      </c>
      <c r="B54" s="21"/>
      <c r="C54" s="21"/>
      <c r="D54" s="21"/>
      <c r="E54" s="21"/>
      <c r="F54" s="21"/>
      <c r="G54" s="21"/>
      <c r="H54" s="21"/>
      <c r="I54" s="21">
        <f>SUM(I16:I53)</f>
        <v>16852.37</v>
      </c>
      <c r="J54" s="21">
        <f t="shared" si="5"/>
        <v>9556.83</v>
      </c>
      <c r="K54" s="21">
        <f t="shared" ref="K54:S54" si="6">SUM(K16:K53)</f>
        <v>6818.23</v>
      </c>
      <c r="L54" s="21">
        <f t="shared" si="6"/>
        <v>756.7</v>
      </c>
      <c r="M54" s="21">
        <f t="shared" si="6"/>
        <v>400</v>
      </c>
      <c r="N54" s="21">
        <f t="shared" si="6"/>
        <v>1189.2</v>
      </c>
      <c r="O54" s="21">
        <f t="shared" si="6"/>
        <v>276.8</v>
      </c>
      <c r="P54" s="21">
        <f t="shared" si="6"/>
        <v>115.9</v>
      </c>
      <c r="Q54" s="21">
        <f t="shared" si="6"/>
        <v>16324</v>
      </c>
      <c r="R54" s="21">
        <f t="shared" si="6"/>
        <v>7142</v>
      </c>
      <c r="S54" s="21">
        <f t="shared" si="6"/>
        <v>9183</v>
      </c>
      <c r="T54" s="21"/>
      <c r="U54" s="20" t="s">
        <v>196</v>
      </c>
    </row>
    <row r="55" s="5" customFormat="1" ht="73" customHeight="1" spans="1:21">
      <c r="A55" s="20">
        <v>1</v>
      </c>
      <c r="B55" s="25" t="s">
        <v>197</v>
      </c>
      <c r="C55" s="20" t="s">
        <v>198</v>
      </c>
      <c r="D55" s="20" t="s">
        <v>28</v>
      </c>
      <c r="E55" s="20" t="s">
        <v>166</v>
      </c>
      <c r="F55" s="20" t="s">
        <v>199</v>
      </c>
      <c r="G55" s="20" t="s">
        <v>200</v>
      </c>
      <c r="H55" s="20" t="s">
        <v>86</v>
      </c>
      <c r="I55" s="20">
        <v>301</v>
      </c>
      <c r="J55" s="20">
        <f t="shared" si="5"/>
        <v>140</v>
      </c>
      <c r="K55" s="20">
        <v>73</v>
      </c>
      <c r="L55" s="20"/>
      <c r="M55" s="20"/>
      <c r="N55" s="20">
        <v>67</v>
      </c>
      <c r="O55" s="20"/>
      <c r="P55" s="20"/>
      <c r="Q55" s="20">
        <v>1325</v>
      </c>
      <c r="R55" s="20">
        <v>436</v>
      </c>
      <c r="S55" s="20">
        <v>889</v>
      </c>
      <c r="T55" s="20" t="s">
        <v>201</v>
      </c>
      <c r="U55" s="20"/>
    </row>
    <row r="56" s="5" customFormat="1" ht="65" customHeight="1" spans="1:21">
      <c r="A56" s="20">
        <v>2</v>
      </c>
      <c r="B56" s="27"/>
      <c r="C56" s="20" t="s">
        <v>202</v>
      </c>
      <c r="D56" s="20" t="s">
        <v>28</v>
      </c>
      <c r="E56" s="20" t="s">
        <v>166</v>
      </c>
      <c r="F56" s="20" t="s">
        <v>203</v>
      </c>
      <c r="G56" s="20" t="s">
        <v>204</v>
      </c>
      <c r="H56" s="20" t="s">
        <v>75</v>
      </c>
      <c r="I56" s="20">
        <v>4670</v>
      </c>
      <c r="J56" s="20">
        <f t="shared" si="5"/>
        <v>597</v>
      </c>
      <c r="K56" s="20">
        <v>549.5</v>
      </c>
      <c r="L56" s="20"/>
      <c r="M56" s="20"/>
      <c r="N56" s="20">
        <v>47.5</v>
      </c>
      <c r="O56" s="20"/>
      <c r="P56" s="20"/>
      <c r="Q56" s="20">
        <v>13560</v>
      </c>
      <c r="R56" s="20">
        <v>3860</v>
      </c>
      <c r="S56" s="20">
        <v>9700</v>
      </c>
      <c r="T56" s="20" t="s">
        <v>205</v>
      </c>
      <c r="U56" s="20"/>
    </row>
    <row r="57" s="7" customFormat="1" ht="53" customHeight="1" spans="1:21">
      <c r="A57" s="20">
        <v>3</v>
      </c>
      <c r="B57" s="25" t="s">
        <v>197</v>
      </c>
      <c r="C57" s="20" t="s">
        <v>206</v>
      </c>
      <c r="D57" s="24" t="s">
        <v>89</v>
      </c>
      <c r="E57" s="20" t="s">
        <v>166</v>
      </c>
      <c r="F57" s="20" t="s">
        <v>207</v>
      </c>
      <c r="G57" s="20" t="s">
        <v>208</v>
      </c>
      <c r="H57" s="20" t="s">
        <v>54</v>
      </c>
      <c r="I57" s="20">
        <v>186.17</v>
      </c>
      <c r="J57" s="20">
        <f t="shared" si="5"/>
        <v>11.57</v>
      </c>
      <c r="K57" s="20"/>
      <c r="L57" s="20"/>
      <c r="M57" s="20"/>
      <c r="N57" s="20">
        <v>11.57</v>
      </c>
      <c r="O57" s="20"/>
      <c r="P57" s="20"/>
      <c r="Q57" s="20">
        <v>1562</v>
      </c>
      <c r="R57" s="20">
        <v>189</v>
      </c>
      <c r="S57" s="20">
        <f>Q57-R57</f>
        <v>1373</v>
      </c>
      <c r="T57" s="20" t="s">
        <v>209</v>
      </c>
      <c r="U57" s="34" t="s">
        <v>210</v>
      </c>
    </row>
    <row r="58" s="7" customFormat="1" ht="56" customHeight="1" spans="1:21">
      <c r="A58" s="20">
        <v>4</v>
      </c>
      <c r="B58" s="26"/>
      <c r="C58" s="20" t="s">
        <v>211</v>
      </c>
      <c r="D58" s="24" t="s">
        <v>89</v>
      </c>
      <c r="E58" s="20" t="s">
        <v>166</v>
      </c>
      <c r="F58" s="20" t="s">
        <v>212</v>
      </c>
      <c r="G58" s="20" t="s">
        <v>213</v>
      </c>
      <c r="H58" s="20" t="s">
        <v>54</v>
      </c>
      <c r="I58" s="20">
        <v>227.5</v>
      </c>
      <c r="J58" s="20">
        <f t="shared" si="5"/>
        <v>64.23</v>
      </c>
      <c r="K58" s="20">
        <v>22.3</v>
      </c>
      <c r="L58" s="20"/>
      <c r="M58" s="20"/>
      <c r="N58" s="20">
        <v>41.93</v>
      </c>
      <c r="O58" s="20"/>
      <c r="P58" s="20"/>
      <c r="Q58" s="20">
        <v>3549</v>
      </c>
      <c r="R58" s="20">
        <v>121</v>
      </c>
      <c r="S58" s="20">
        <f>Q58-R58</f>
        <v>3428</v>
      </c>
      <c r="T58" s="20" t="s">
        <v>209</v>
      </c>
      <c r="U58" s="35"/>
    </row>
    <row r="59" s="7" customFormat="1" ht="62" customHeight="1" spans="1:21">
      <c r="A59" s="20">
        <v>5</v>
      </c>
      <c r="B59" s="26"/>
      <c r="C59" s="20" t="s">
        <v>214</v>
      </c>
      <c r="D59" s="24" t="s">
        <v>89</v>
      </c>
      <c r="E59" s="20" t="s">
        <v>166</v>
      </c>
      <c r="F59" s="20" t="s">
        <v>215</v>
      </c>
      <c r="G59" s="20" t="s">
        <v>216</v>
      </c>
      <c r="H59" s="20" t="s">
        <v>54</v>
      </c>
      <c r="I59" s="20">
        <v>350.4</v>
      </c>
      <c r="J59" s="20">
        <f t="shared" si="5"/>
        <v>98</v>
      </c>
      <c r="K59" s="20">
        <v>43</v>
      </c>
      <c r="L59" s="20"/>
      <c r="M59" s="20"/>
      <c r="N59" s="20">
        <v>55</v>
      </c>
      <c r="O59" s="20"/>
      <c r="P59" s="20"/>
      <c r="Q59" s="20">
        <v>6835</v>
      </c>
      <c r="R59" s="20">
        <v>1367</v>
      </c>
      <c r="S59" s="20">
        <v>5468</v>
      </c>
      <c r="T59" s="20" t="s">
        <v>209</v>
      </c>
      <c r="U59" s="35"/>
    </row>
    <row r="60" s="7" customFormat="1" ht="76" customHeight="1" spans="1:21">
      <c r="A60" s="20">
        <v>6</v>
      </c>
      <c r="B60" s="26"/>
      <c r="C60" s="20" t="s">
        <v>217</v>
      </c>
      <c r="D60" s="24" t="s">
        <v>28</v>
      </c>
      <c r="E60" s="20" t="s">
        <v>166</v>
      </c>
      <c r="F60" s="20" t="s">
        <v>218</v>
      </c>
      <c r="G60" s="20" t="s">
        <v>219</v>
      </c>
      <c r="H60" s="20" t="s">
        <v>86</v>
      </c>
      <c r="I60" s="20">
        <v>260</v>
      </c>
      <c r="J60" s="20">
        <f t="shared" si="5"/>
        <v>240</v>
      </c>
      <c r="K60" s="20"/>
      <c r="L60" s="20"/>
      <c r="M60" s="20"/>
      <c r="N60" s="20"/>
      <c r="O60" s="20">
        <v>240</v>
      </c>
      <c r="P60" s="20"/>
      <c r="Q60" s="20">
        <v>15764</v>
      </c>
      <c r="R60" s="20">
        <v>5255</v>
      </c>
      <c r="S60" s="20">
        <v>10509</v>
      </c>
      <c r="T60" s="20" t="s">
        <v>209</v>
      </c>
      <c r="U60" s="35"/>
    </row>
    <row r="61" s="7" customFormat="1" ht="56" customHeight="1" spans="1:21">
      <c r="A61" s="20">
        <v>7</v>
      </c>
      <c r="B61" s="26"/>
      <c r="C61" s="20" t="s">
        <v>220</v>
      </c>
      <c r="D61" s="24" t="s">
        <v>28</v>
      </c>
      <c r="E61" s="20" t="s">
        <v>166</v>
      </c>
      <c r="F61" s="20" t="s">
        <v>221</v>
      </c>
      <c r="G61" s="20" t="s">
        <v>222</v>
      </c>
      <c r="H61" s="20" t="s">
        <v>86</v>
      </c>
      <c r="I61" s="20">
        <v>489.84</v>
      </c>
      <c r="J61" s="20">
        <f t="shared" si="5"/>
        <v>300</v>
      </c>
      <c r="K61" s="20"/>
      <c r="L61" s="20"/>
      <c r="M61" s="20"/>
      <c r="N61" s="20"/>
      <c r="O61" s="20">
        <v>195</v>
      </c>
      <c r="P61" s="20">
        <v>105</v>
      </c>
      <c r="Q61" s="20">
        <v>698</v>
      </c>
      <c r="R61" s="20">
        <v>322</v>
      </c>
      <c r="S61" s="20">
        <v>376</v>
      </c>
      <c r="T61" s="20" t="s">
        <v>223</v>
      </c>
      <c r="U61" s="35"/>
    </row>
    <row r="62" s="7" customFormat="1" ht="68" customHeight="1" spans="1:21">
      <c r="A62" s="20">
        <v>8</v>
      </c>
      <c r="B62" s="26"/>
      <c r="C62" s="20" t="s">
        <v>224</v>
      </c>
      <c r="D62" s="24" t="s">
        <v>28</v>
      </c>
      <c r="E62" s="20" t="s">
        <v>166</v>
      </c>
      <c r="F62" s="20" t="s">
        <v>225</v>
      </c>
      <c r="G62" s="20" t="s">
        <v>226</v>
      </c>
      <c r="H62" s="20" t="s">
        <v>160</v>
      </c>
      <c r="I62" s="20">
        <v>334</v>
      </c>
      <c r="J62" s="20">
        <f t="shared" si="5"/>
        <v>250</v>
      </c>
      <c r="K62" s="20">
        <v>22.44</v>
      </c>
      <c r="L62" s="20"/>
      <c r="M62" s="20"/>
      <c r="N62" s="20">
        <v>80</v>
      </c>
      <c r="O62" s="20">
        <v>147.56</v>
      </c>
      <c r="P62" s="20"/>
      <c r="Q62" s="20">
        <v>2255</v>
      </c>
      <c r="R62" s="20">
        <v>752</v>
      </c>
      <c r="S62" s="20">
        <v>1503</v>
      </c>
      <c r="T62" s="20" t="s">
        <v>209</v>
      </c>
      <c r="U62" s="36"/>
    </row>
    <row r="63" s="7" customFormat="1" ht="42" customHeight="1" spans="1:21">
      <c r="A63" s="20">
        <v>9</v>
      </c>
      <c r="B63" s="26"/>
      <c r="C63" s="20" t="s">
        <v>227</v>
      </c>
      <c r="D63" s="24" t="s">
        <v>89</v>
      </c>
      <c r="E63" s="20" t="s">
        <v>166</v>
      </c>
      <c r="F63" s="20" t="s">
        <v>30</v>
      </c>
      <c r="G63" s="20" t="s">
        <v>228</v>
      </c>
      <c r="H63" s="20" t="s">
        <v>86</v>
      </c>
      <c r="I63" s="20">
        <v>428.08</v>
      </c>
      <c r="J63" s="20">
        <f t="shared" si="5"/>
        <v>82.5</v>
      </c>
      <c r="K63" s="20">
        <v>82.5</v>
      </c>
      <c r="L63" s="20"/>
      <c r="M63" s="20"/>
      <c r="N63" s="20"/>
      <c r="O63" s="20"/>
      <c r="P63" s="20"/>
      <c r="Q63" s="20">
        <v>3160</v>
      </c>
      <c r="R63" s="20">
        <v>1050</v>
      </c>
      <c r="S63" s="20">
        <v>2110</v>
      </c>
      <c r="T63" s="20" t="s">
        <v>229</v>
      </c>
      <c r="U63" s="20" t="s">
        <v>60</v>
      </c>
    </row>
    <row r="64" s="7" customFormat="1" ht="50" customHeight="1" spans="1:21">
      <c r="A64" s="20">
        <v>10</v>
      </c>
      <c r="B64" s="26"/>
      <c r="C64" s="20" t="s">
        <v>230</v>
      </c>
      <c r="D64" s="24" t="s">
        <v>89</v>
      </c>
      <c r="E64" s="20" t="s">
        <v>166</v>
      </c>
      <c r="F64" s="20" t="s">
        <v>231</v>
      </c>
      <c r="G64" s="20" t="s">
        <v>232</v>
      </c>
      <c r="H64" s="20" t="s">
        <v>86</v>
      </c>
      <c r="I64" s="20">
        <v>132.6</v>
      </c>
      <c r="J64" s="20">
        <f t="shared" si="5"/>
        <v>132</v>
      </c>
      <c r="K64" s="20">
        <v>132</v>
      </c>
      <c r="L64" s="20"/>
      <c r="M64" s="20"/>
      <c r="N64" s="20"/>
      <c r="O64" s="20"/>
      <c r="P64" s="20"/>
      <c r="Q64" s="20">
        <v>1322</v>
      </c>
      <c r="R64" s="20">
        <v>333</v>
      </c>
      <c r="S64" s="20">
        <v>999</v>
      </c>
      <c r="T64" s="23" t="s">
        <v>233</v>
      </c>
      <c r="U64" s="20"/>
    </row>
    <row r="65" s="7" customFormat="1" ht="39" customHeight="1" spans="1:21">
      <c r="A65" s="20">
        <v>11</v>
      </c>
      <c r="B65" s="26"/>
      <c r="C65" s="20" t="s">
        <v>234</v>
      </c>
      <c r="D65" s="23" t="s">
        <v>28</v>
      </c>
      <c r="E65" s="20" t="s">
        <v>166</v>
      </c>
      <c r="F65" s="20" t="s">
        <v>30</v>
      </c>
      <c r="G65" s="23" t="s">
        <v>235</v>
      </c>
      <c r="H65" s="20" t="s">
        <v>86</v>
      </c>
      <c r="I65" s="20">
        <v>1358</v>
      </c>
      <c r="J65" s="20">
        <f t="shared" si="5"/>
        <v>500</v>
      </c>
      <c r="K65" s="20"/>
      <c r="L65" s="20"/>
      <c r="M65" s="20"/>
      <c r="N65" s="20"/>
      <c r="O65" s="20">
        <v>500</v>
      </c>
      <c r="P65" s="20"/>
      <c r="Q65" s="20">
        <v>8596</v>
      </c>
      <c r="R65" s="20">
        <v>2865</v>
      </c>
      <c r="S65" s="20">
        <v>5731</v>
      </c>
      <c r="T65" s="23" t="s">
        <v>233</v>
      </c>
      <c r="U65" s="20"/>
    </row>
    <row r="66" s="7" customFormat="1" ht="106" customHeight="1" spans="1:21">
      <c r="A66" s="20">
        <v>12</v>
      </c>
      <c r="B66" s="26"/>
      <c r="C66" s="20" t="s">
        <v>236</v>
      </c>
      <c r="D66" s="23" t="s">
        <v>28</v>
      </c>
      <c r="E66" s="20" t="s">
        <v>166</v>
      </c>
      <c r="F66" s="23" t="s">
        <v>142</v>
      </c>
      <c r="G66" s="23" t="s">
        <v>237</v>
      </c>
      <c r="H66" s="20" t="s">
        <v>86</v>
      </c>
      <c r="I66" s="20">
        <v>647.3</v>
      </c>
      <c r="J66" s="20">
        <f t="shared" si="5"/>
        <v>647.3</v>
      </c>
      <c r="K66" s="20">
        <v>115</v>
      </c>
      <c r="L66" s="20"/>
      <c r="M66" s="20"/>
      <c r="N66" s="20">
        <v>500</v>
      </c>
      <c r="O66" s="20"/>
      <c r="P66" s="20">
        <v>32.3</v>
      </c>
      <c r="Q66" s="20">
        <v>1376</v>
      </c>
      <c r="R66" s="20">
        <v>283</v>
      </c>
      <c r="S66" s="20">
        <v>1093</v>
      </c>
      <c r="T66" s="23" t="s">
        <v>238</v>
      </c>
      <c r="U66" s="20" t="s">
        <v>123</v>
      </c>
    </row>
    <row r="67" s="7" customFormat="1" ht="43" customHeight="1" spans="1:21">
      <c r="A67" s="20">
        <v>13</v>
      </c>
      <c r="B67" s="27"/>
      <c r="C67" s="20" t="s">
        <v>239</v>
      </c>
      <c r="D67" s="23" t="s">
        <v>28</v>
      </c>
      <c r="E67" s="20" t="s">
        <v>166</v>
      </c>
      <c r="F67" s="23" t="s">
        <v>129</v>
      </c>
      <c r="G67" s="23" t="s">
        <v>240</v>
      </c>
      <c r="H67" s="20" t="s">
        <v>82</v>
      </c>
      <c r="I67" s="20">
        <v>226</v>
      </c>
      <c r="J67" s="20">
        <f t="shared" si="5"/>
        <v>215</v>
      </c>
      <c r="K67" s="20"/>
      <c r="L67" s="20"/>
      <c r="M67" s="20"/>
      <c r="N67" s="20">
        <v>215</v>
      </c>
      <c r="O67" s="20"/>
      <c r="P67" s="20"/>
      <c r="Q67" s="20">
        <v>1627</v>
      </c>
      <c r="R67" s="20">
        <v>659</v>
      </c>
      <c r="S67" s="20">
        <v>968</v>
      </c>
      <c r="T67" s="23" t="s">
        <v>241</v>
      </c>
      <c r="U67" s="20" t="s">
        <v>132</v>
      </c>
    </row>
    <row r="68" s="5" customFormat="1" ht="26" customHeight="1" spans="1:21">
      <c r="A68" s="21" t="s">
        <v>35</v>
      </c>
      <c r="B68" s="21"/>
      <c r="C68" s="21"/>
      <c r="D68" s="21"/>
      <c r="E68" s="21"/>
      <c r="F68" s="21"/>
      <c r="G68" s="21"/>
      <c r="H68" s="21"/>
      <c r="I68" s="21">
        <f>SUM(I55:I67)</f>
        <v>9610.89</v>
      </c>
      <c r="J68" s="21">
        <f t="shared" si="5"/>
        <v>3277.6</v>
      </c>
      <c r="K68" s="21">
        <f t="shared" ref="K68:S68" si="7">SUM(K55:K67)</f>
        <v>1039.74</v>
      </c>
      <c r="L68" s="21">
        <v>0</v>
      </c>
      <c r="M68" s="21">
        <v>0</v>
      </c>
      <c r="N68" s="21">
        <f t="shared" si="7"/>
        <v>1018</v>
      </c>
      <c r="O68" s="21">
        <f t="shared" si="7"/>
        <v>1082.56</v>
      </c>
      <c r="P68" s="21">
        <f t="shared" si="7"/>
        <v>137.3</v>
      </c>
      <c r="Q68" s="21">
        <f t="shared" si="7"/>
        <v>61629</v>
      </c>
      <c r="R68" s="21">
        <f t="shared" si="7"/>
        <v>17492</v>
      </c>
      <c r="S68" s="21">
        <f t="shared" si="7"/>
        <v>44147</v>
      </c>
      <c r="T68" s="21"/>
      <c r="U68" s="21"/>
    </row>
    <row r="69" s="5" customFormat="1" ht="76" customHeight="1" spans="1:21">
      <c r="A69" s="20">
        <v>1</v>
      </c>
      <c r="B69" s="25" t="s">
        <v>242</v>
      </c>
      <c r="C69" s="20" t="s">
        <v>243</v>
      </c>
      <c r="D69" s="22" t="s">
        <v>28</v>
      </c>
      <c r="E69" s="23" t="s">
        <v>244</v>
      </c>
      <c r="F69" s="23" t="s">
        <v>245</v>
      </c>
      <c r="G69" s="20" t="s">
        <v>246</v>
      </c>
      <c r="H69" s="20" t="s">
        <v>160</v>
      </c>
      <c r="I69" s="20">
        <v>3704</v>
      </c>
      <c r="J69" s="20">
        <f t="shared" si="5"/>
        <v>200</v>
      </c>
      <c r="K69" s="22"/>
      <c r="L69" s="22"/>
      <c r="M69" s="22"/>
      <c r="N69" s="22">
        <v>57</v>
      </c>
      <c r="O69" s="20"/>
      <c r="P69" s="22">
        <v>143</v>
      </c>
      <c r="Q69" s="20">
        <v>680</v>
      </c>
      <c r="R69" s="20">
        <v>226</v>
      </c>
      <c r="S69" s="20">
        <v>454</v>
      </c>
      <c r="T69" s="23" t="s">
        <v>247</v>
      </c>
      <c r="U69" s="23" t="s">
        <v>60</v>
      </c>
    </row>
    <row r="70" s="7" customFormat="1" ht="56" customHeight="1" spans="1:21">
      <c r="A70" s="20">
        <v>2</v>
      </c>
      <c r="B70" s="26"/>
      <c r="C70" s="20" t="s">
        <v>248</v>
      </c>
      <c r="D70" s="22" t="s">
        <v>28</v>
      </c>
      <c r="E70" s="23" t="s">
        <v>244</v>
      </c>
      <c r="F70" s="23" t="s">
        <v>249</v>
      </c>
      <c r="G70" s="20" t="s">
        <v>250</v>
      </c>
      <c r="H70" s="20" t="s">
        <v>160</v>
      </c>
      <c r="I70" s="20">
        <v>109.92</v>
      </c>
      <c r="J70" s="20">
        <f t="shared" si="5"/>
        <v>100</v>
      </c>
      <c r="K70" s="22">
        <v>70.9</v>
      </c>
      <c r="L70" s="22"/>
      <c r="M70" s="22"/>
      <c r="N70" s="22"/>
      <c r="O70" s="20">
        <v>29.1</v>
      </c>
      <c r="P70" s="22"/>
      <c r="Q70" s="20">
        <v>1567</v>
      </c>
      <c r="R70" s="20">
        <v>135</v>
      </c>
      <c r="S70" s="20">
        <v>1432</v>
      </c>
      <c r="T70" s="23" t="s">
        <v>251</v>
      </c>
      <c r="U70" s="23" t="s">
        <v>123</v>
      </c>
    </row>
    <row r="71" s="7" customFormat="1" ht="52" customHeight="1" spans="1:21">
      <c r="A71" s="20">
        <v>3</v>
      </c>
      <c r="B71" s="26"/>
      <c r="C71" s="20" t="s">
        <v>252</v>
      </c>
      <c r="D71" s="22" t="s">
        <v>28</v>
      </c>
      <c r="E71" s="23" t="s">
        <v>244</v>
      </c>
      <c r="F71" s="23" t="s">
        <v>253</v>
      </c>
      <c r="G71" s="20" t="s">
        <v>254</v>
      </c>
      <c r="H71" s="20" t="s">
        <v>160</v>
      </c>
      <c r="I71" s="20">
        <v>109.43</v>
      </c>
      <c r="J71" s="20">
        <f t="shared" si="5"/>
        <v>100</v>
      </c>
      <c r="K71" s="22"/>
      <c r="L71" s="22">
        <v>80</v>
      </c>
      <c r="M71" s="22"/>
      <c r="N71" s="22"/>
      <c r="O71" s="20">
        <v>20</v>
      </c>
      <c r="P71" s="22"/>
      <c r="Q71" s="20">
        <v>803</v>
      </c>
      <c r="R71" s="20">
        <v>48</v>
      </c>
      <c r="S71" s="20">
        <v>755</v>
      </c>
      <c r="T71" s="23" t="s">
        <v>251</v>
      </c>
      <c r="U71" s="23"/>
    </row>
    <row r="72" s="7" customFormat="1" ht="51" customHeight="1" spans="1:21">
      <c r="A72" s="20">
        <v>4</v>
      </c>
      <c r="B72" s="26"/>
      <c r="C72" s="20" t="s">
        <v>255</v>
      </c>
      <c r="D72" s="22" t="s">
        <v>28</v>
      </c>
      <c r="E72" s="23" t="s">
        <v>244</v>
      </c>
      <c r="F72" s="23" t="s">
        <v>256</v>
      </c>
      <c r="G72" s="20" t="s">
        <v>257</v>
      </c>
      <c r="H72" s="20" t="s">
        <v>160</v>
      </c>
      <c r="I72" s="20">
        <v>109.26</v>
      </c>
      <c r="J72" s="20">
        <f t="shared" si="5"/>
        <v>100</v>
      </c>
      <c r="K72" s="22">
        <v>100</v>
      </c>
      <c r="L72" s="22"/>
      <c r="M72" s="22"/>
      <c r="N72" s="22"/>
      <c r="O72" s="20"/>
      <c r="P72" s="22"/>
      <c r="Q72" s="20">
        <v>1627</v>
      </c>
      <c r="R72" s="20">
        <v>42</v>
      </c>
      <c r="S72" s="20">
        <v>1585</v>
      </c>
      <c r="T72" s="23" t="s">
        <v>251</v>
      </c>
      <c r="U72" s="23"/>
    </row>
    <row r="73" s="7" customFormat="1" ht="51" customHeight="1" spans="1:21">
      <c r="A73" s="20">
        <v>5</v>
      </c>
      <c r="B73" s="26"/>
      <c r="C73" s="20" t="s">
        <v>258</v>
      </c>
      <c r="D73" s="22" t="s">
        <v>28</v>
      </c>
      <c r="E73" s="23" t="s">
        <v>244</v>
      </c>
      <c r="F73" s="23" t="s">
        <v>259</v>
      </c>
      <c r="G73" s="20" t="s">
        <v>260</v>
      </c>
      <c r="H73" s="20" t="s">
        <v>82</v>
      </c>
      <c r="I73" s="20">
        <v>220</v>
      </c>
      <c r="J73" s="20">
        <f t="shared" si="5"/>
        <v>200</v>
      </c>
      <c r="K73" s="22">
        <v>200</v>
      </c>
      <c r="L73" s="22"/>
      <c r="M73" s="22"/>
      <c r="N73" s="22"/>
      <c r="O73" s="20"/>
      <c r="P73" s="22"/>
      <c r="Q73" s="20">
        <v>2823</v>
      </c>
      <c r="R73" s="20">
        <v>375</v>
      </c>
      <c r="S73" s="20">
        <v>2448</v>
      </c>
      <c r="T73" s="23" t="s">
        <v>261</v>
      </c>
      <c r="U73" s="20" t="s">
        <v>174</v>
      </c>
    </row>
    <row r="74" s="7" customFormat="1" ht="51" customHeight="1" spans="1:21">
      <c r="A74" s="20">
        <v>6</v>
      </c>
      <c r="B74" s="26"/>
      <c r="C74" s="20" t="s">
        <v>262</v>
      </c>
      <c r="D74" s="22" t="s">
        <v>28</v>
      </c>
      <c r="E74" s="23" t="s">
        <v>244</v>
      </c>
      <c r="F74" s="23" t="s">
        <v>263</v>
      </c>
      <c r="G74" s="20" t="s">
        <v>264</v>
      </c>
      <c r="H74" s="20" t="s">
        <v>82</v>
      </c>
      <c r="I74" s="20">
        <v>220</v>
      </c>
      <c r="J74" s="20">
        <f t="shared" si="5"/>
        <v>200</v>
      </c>
      <c r="K74" s="22">
        <v>200</v>
      </c>
      <c r="L74" s="22"/>
      <c r="M74" s="22"/>
      <c r="N74" s="22"/>
      <c r="O74" s="20"/>
      <c r="P74" s="22"/>
      <c r="Q74" s="20">
        <v>2667</v>
      </c>
      <c r="R74" s="20">
        <v>479</v>
      </c>
      <c r="S74" s="20">
        <v>2188</v>
      </c>
      <c r="T74" s="23" t="s">
        <v>261</v>
      </c>
      <c r="U74" s="20"/>
    </row>
    <row r="75" s="7" customFormat="1" ht="39" customHeight="1" spans="1:21">
      <c r="A75" s="20">
        <v>7</v>
      </c>
      <c r="B75" s="26"/>
      <c r="C75" s="20" t="s">
        <v>265</v>
      </c>
      <c r="D75" s="22" t="s">
        <v>28</v>
      </c>
      <c r="E75" s="23" t="s">
        <v>244</v>
      </c>
      <c r="F75" s="23" t="s">
        <v>263</v>
      </c>
      <c r="G75" s="20" t="s">
        <v>266</v>
      </c>
      <c r="H75" s="20" t="s">
        <v>82</v>
      </c>
      <c r="I75" s="20">
        <v>10</v>
      </c>
      <c r="J75" s="20">
        <f t="shared" si="5"/>
        <v>10</v>
      </c>
      <c r="K75" s="22"/>
      <c r="L75" s="22"/>
      <c r="M75" s="22"/>
      <c r="N75" s="22"/>
      <c r="O75" s="20">
        <v>10</v>
      </c>
      <c r="P75" s="22"/>
      <c r="Q75" s="20">
        <v>2667</v>
      </c>
      <c r="R75" s="20">
        <v>479</v>
      </c>
      <c r="S75" s="20">
        <v>2188</v>
      </c>
      <c r="T75" s="20" t="s">
        <v>267</v>
      </c>
      <c r="U75" s="20"/>
    </row>
    <row r="76" s="7" customFormat="1" ht="63" customHeight="1" spans="1:21">
      <c r="A76" s="20">
        <v>8</v>
      </c>
      <c r="B76" s="26"/>
      <c r="C76" s="20" t="s">
        <v>268</v>
      </c>
      <c r="D76" s="22" t="s">
        <v>89</v>
      </c>
      <c r="E76" s="20" t="s">
        <v>90</v>
      </c>
      <c r="F76" s="23" t="s">
        <v>269</v>
      </c>
      <c r="G76" s="20" t="s">
        <v>270</v>
      </c>
      <c r="H76" s="20" t="s">
        <v>271</v>
      </c>
      <c r="I76" s="20">
        <v>450</v>
      </c>
      <c r="J76" s="20">
        <f t="shared" si="5"/>
        <v>225</v>
      </c>
      <c r="K76" s="22">
        <v>225</v>
      </c>
      <c r="L76" s="22"/>
      <c r="M76" s="22"/>
      <c r="N76" s="22"/>
      <c r="O76" s="20"/>
      <c r="P76" s="22"/>
      <c r="Q76" s="20">
        <v>2532</v>
      </c>
      <c r="R76" s="20">
        <v>381</v>
      </c>
      <c r="S76" s="20">
        <v>2151</v>
      </c>
      <c r="T76" s="23" t="s">
        <v>272</v>
      </c>
      <c r="U76" s="34" t="s">
        <v>115</v>
      </c>
    </row>
    <row r="77" s="7" customFormat="1" ht="76" customHeight="1" spans="1:21">
      <c r="A77" s="20">
        <v>9</v>
      </c>
      <c r="B77" s="26"/>
      <c r="C77" s="20" t="s">
        <v>273</v>
      </c>
      <c r="D77" s="22" t="s">
        <v>89</v>
      </c>
      <c r="E77" s="20" t="s">
        <v>90</v>
      </c>
      <c r="F77" s="23" t="s">
        <v>274</v>
      </c>
      <c r="G77" s="20" t="s">
        <v>275</v>
      </c>
      <c r="H77" s="20" t="s">
        <v>82</v>
      </c>
      <c r="I77" s="20">
        <v>232.1</v>
      </c>
      <c r="J77" s="20">
        <f t="shared" ref="J77:J100" si="8">SUM(K77:P77)</f>
        <v>231.5</v>
      </c>
      <c r="K77" s="22">
        <v>231.5</v>
      </c>
      <c r="L77" s="22"/>
      <c r="M77" s="22"/>
      <c r="N77" s="22"/>
      <c r="O77" s="20"/>
      <c r="P77" s="22"/>
      <c r="Q77" s="20">
        <v>4264</v>
      </c>
      <c r="R77" s="20">
        <v>984</v>
      </c>
      <c r="S77" s="20">
        <v>3280</v>
      </c>
      <c r="T77" s="23" t="s">
        <v>276</v>
      </c>
      <c r="U77" s="35"/>
    </row>
    <row r="78" s="7" customFormat="1" ht="55" customHeight="1" spans="1:21">
      <c r="A78" s="20">
        <v>10</v>
      </c>
      <c r="B78" s="26"/>
      <c r="C78" s="20" t="s">
        <v>277</v>
      </c>
      <c r="D78" s="22" t="s">
        <v>28</v>
      </c>
      <c r="E78" s="23" t="s">
        <v>244</v>
      </c>
      <c r="F78" s="23" t="s">
        <v>269</v>
      </c>
      <c r="G78" s="20" t="s">
        <v>278</v>
      </c>
      <c r="H78" s="20" t="s">
        <v>82</v>
      </c>
      <c r="I78" s="20">
        <v>219.44</v>
      </c>
      <c r="J78" s="20">
        <f t="shared" si="8"/>
        <v>200</v>
      </c>
      <c r="K78" s="22">
        <v>200</v>
      </c>
      <c r="L78" s="22"/>
      <c r="M78" s="22"/>
      <c r="N78" s="22"/>
      <c r="O78" s="20"/>
      <c r="P78" s="22"/>
      <c r="Q78" s="20">
        <v>1856</v>
      </c>
      <c r="R78" s="20">
        <v>557</v>
      </c>
      <c r="S78" s="20">
        <v>1299</v>
      </c>
      <c r="T78" s="23" t="s">
        <v>279</v>
      </c>
      <c r="U78" s="35"/>
    </row>
    <row r="79" s="7" customFormat="1" ht="52" customHeight="1" spans="1:21">
      <c r="A79" s="20">
        <v>11</v>
      </c>
      <c r="B79" s="26"/>
      <c r="C79" s="20" t="s">
        <v>280</v>
      </c>
      <c r="D79" s="22" t="s">
        <v>28</v>
      </c>
      <c r="E79" s="23" t="s">
        <v>244</v>
      </c>
      <c r="F79" s="23" t="s">
        <v>281</v>
      </c>
      <c r="G79" s="20" t="s">
        <v>282</v>
      </c>
      <c r="H79" s="20" t="s">
        <v>160</v>
      </c>
      <c r="I79" s="20">
        <v>219.26</v>
      </c>
      <c r="J79" s="20">
        <f t="shared" si="8"/>
        <v>200</v>
      </c>
      <c r="K79" s="22">
        <v>132.5</v>
      </c>
      <c r="L79" s="22">
        <v>67.5</v>
      </c>
      <c r="M79" s="22"/>
      <c r="N79" s="22"/>
      <c r="O79" s="20"/>
      <c r="P79" s="22"/>
      <c r="Q79" s="20">
        <v>1322</v>
      </c>
      <c r="R79" s="20">
        <v>312</v>
      </c>
      <c r="S79" s="20">
        <v>1010</v>
      </c>
      <c r="T79" s="23" t="s">
        <v>279</v>
      </c>
      <c r="U79" s="36"/>
    </row>
    <row r="80" s="7" customFormat="1" ht="56" customHeight="1" spans="1:21">
      <c r="A80" s="20">
        <v>12</v>
      </c>
      <c r="B80" s="27"/>
      <c r="C80" s="20" t="s">
        <v>283</v>
      </c>
      <c r="D80" s="22" t="s">
        <v>28</v>
      </c>
      <c r="E80" s="23" t="s">
        <v>244</v>
      </c>
      <c r="F80" s="23" t="s">
        <v>284</v>
      </c>
      <c r="G80" s="20" t="s">
        <v>285</v>
      </c>
      <c r="H80" s="20" t="s">
        <v>86</v>
      </c>
      <c r="I80" s="20">
        <v>351.79</v>
      </c>
      <c r="J80" s="20">
        <f t="shared" si="8"/>
        <v>200</v>
      </c>
      <c r="K80" s="22">
        <v>200</v>
      </c>
      <c r="L80" s="22"/>
      <c r="M80" s="22"/>
      <c r="N80" s="22"/>
      <c r="O80" s="20"/>
      <c r="P80" s="22"/>
      <c r="Q80" s="20">
        <v>1738</v>
      </c>
      <c r="R80" s="20">
        <v>529</v>
      </c>
      <c r="S80" s="20">
        <v>1209</v>
      </c>
      <c r="T80" s="23" t="s">
        <v>261</v>
      </c>
      <c r="U80" s="20" t="s">
        <v>109</v>
      </c>
    </row>
    <row r="81" s="7" customFormat="1" ht="62" customHeight="1" spans="1:21">
      <c r="A81" s="20">
        <v>13</v>
      </c>
      <c r="B81" s="25" t="s">
        <v>242</v>
      </c>
      <c r="C81" s="20" t="s">
        <v>286</v>
      </c>
      <c r="D81" s="22" t="s">
        <v>28</v>
      </c>
      <c r="E81" s="23" t="s">
        <v>244</v>
      </c>
      <c r="F81" s="23" t="s">
        <v>287</v>
      </c>
      <c r="G81" s="20" t="s">
        <v>288</v>
      </c>
      <c r="H81" s="20" t="s">
        <v>75</v>
      </c>
      <c r="I81" s="20">
        <v>219.67</v>
      </c>
      <c r="J81" s="20">
        <f t="shared" si="8"/>
        <v>200</v>
      </c>
      <c r="K81" s="22"/>
      <c r="L81" s="22">
        <v>200</v>
      </c>
      <c r="M81" s="22"/>
      <c r="N81" s="22"/>
      <c r="O81" s="20"/>
      <c r="P81" s="22"/>
      <c r="Q81" s="20">
        <v>1030</v>
      </c>
      <c r="R81" s="20">
        <v>479</v>
      </c>
      <c r="S81" s="20">
        <v>551</v>
      </c>
      <c r="T81" s="23" t="s">
        <v>261</v>
      </c>
      <c r="U81" s="20" t="s">
        <v>109</v>
      </c>
    </row>
    <row r="82" s="7" customFormat="1" ht="52" customHeight="1" spans="1:21">
      <c r="A82" s="20">
        <v>14</v>
      </c>
      <c r="B82" s="26"/>
      <c r="C82" s="20" t="s">
        <v>289</v>
      </c>
      <c r="D82" s="22" t="s">
        <v>28</v>
      </c>
      <c r="E82" s="23" t="s">
        <v>244</v>
      </c>
      <c r="F82" s="23" t="s">
        <v>290</v>
      </c>
      <c r="G82" s="20" t="s">
        <v>291</v>
      </c>
      <c r="H82" s="20" t="s">
        <v>82</v>
      </c>
      <c r="I82" s="20">
        <v>219.99</v>
      </c>
      <c r="J82" s="20">
        <f t="shared" si="8"/>
        <v>193</v>
      </c>
      <c r="K82" s="22">
        <v>75</v>
      </c>
      <c r="L82" s="22">
        <v>45</v>
      </c>
      <c r="M82" s="22"/>
      <c r="N82" s="22">
        <v>73</v>
      </c>
      <c r="O82" s="20"/>
      <c r="P82" s="22"/>
      <c r="Q82" s="20">
        <v>2078</v>
      </c>
      <c r="R82" s="20">
        <v>829</v>
      </c>
      <c r="S82" s="20">
        <v>1249</v>
      </c>
      <c r="T82" s="23" t="s">
        <v>292</v>
      </c>
      <c r="U82" s="20" t="s">
        <v>132</v>
      </c>
    </row>
    <row r="83" s="7" customFormat="1" ht="81" customHeight="1" spans="1:21">
      <c r="A83" s="20">
        <v>15</v>
      </c>
      <c r="B83" s="26"/>
      <c r="C83" s="20" t="s">
        <v>293</v>
      </c>
      <c r="D83" s="22" t="s">
        <v>28</v>
      </c>
      <c r="E83" s="23" t="s">
        <v>244</v>
      </c>
      <c r="F83" s="23" t="s">
        <v>294</v>
      </c>
      <c r="G83" s="20" t="s">
        <v>295</v>
      </c>
      <c r="H83" s="20" t="s">
        <v>82</v>
      </c>
      <c r="I83" s="20">
        <v>219.96</v>
      </c>
      <c r="J83" s="20">
        <f t="shared" si="8"/>
        <v>194</v>
      </c>
      <c r="K83" s="20"/>
      <c r="L83" s="20">
        <v>181.8</v>
      </c>
      <c r="M83" s="20"/>
      <c r="N83" s="22"/>
      <c r="O83" s="22">
        <v>12.2</v>
      </c>
      <c r="P83" s="22"/>
      <c r="Q83" s="20">
        <v>2257</v>
      </c>
      <c r="R83" s="20">
        <v>726</v>
      </c>
      <c r="S83" s="20">
        <v>1531</v>
      </c>
      <c r="T83" s="23" t="s">
        <v>296</v>
      </c>
      <c r="U83" s="20"/>
    </row>
    <row r="84" s="7" customFormat="1" ht="117" customHeight="1" spans="1:21">
      <c r="A84" s="20">
        <v>16</v>
      </c>
      <c r="B84" s="26"/>
      <c r="C84" s="20" t="s">
        <v>297</v>
      </c>
      <c r="D84" s="22" t="s">
        <v>89</v>
      </c>
      <c r="E84" s="23" t="s">
        <v>244</v>
      </c>
      <c r="F84" s="23" t="s">
        <v>298</v>
      </c>
      <c r="G84" s="20" t="s">
        <v>299</v>
      </c>
      <c r="H84" s="20" t="s">
        <v>160</v>
      </c>
      <c r="I84" s="20">
        <v>449.6</v>
      </c>
      <c r="J84" s="20">
        <f t="shared" si="8"/>
        <v>200</v>
      </c>
      <c r="K84" s="22">
        <v>200</v>
      </c>
      <c r="L84" s="22"/>
      <c r="M84" s="22"/>
      <c r="N84" s="22"/>
      <c r="O84" s="20"/>
      <c r="P84" s="22"/>
      <c r="Q84" s="20">
        <v>1249</v>
      </c>
      <c r="R84" s="20">
        <v>536</v>
      </c>
      <c r="S84" s="20">
        <v>658</v>
      </c>
      <c r="T84" s="23" t="s">
        <v>300</v>
      </c>
      <c r="U84" s="20" t="s">
        <v>195</v>
      </c>
    </row>
    <row r="85" s="7" customFormat="1" ht="74" customHeight="1" spans="1:21">
      <c r="A85" s="20">
        <v>17</v>
      </c>
      <c r="B85" s="26"/>
      <c r="C85" s="20" t="s">
        <v>301</v>
      </c>
      <c r="D85" s="22" t="s">
        <v>28</v>
      </c>
      <c r="E85" s="23" t="s">
        <v>244</v>
      </c>
      <c r="F85" s="23" t="s">
        <v>302</v>
      </c>
      <c r="G85" s="20" t="s">
        <v>303</v>
      </c>
      <c r="H85" s="20" t="s">
        <v>160</v>
      </c>
      <c r="I85" s="20">
        <v>219.96</v>
      </c>
      <c r="J85" s="20">
        <f t="shared" si="8"/>
        <v>200</v>
      </c>
      <c r="K85" s="22"/>
      <c r="L85" s="22">
        <v>200</v>
      </c>
      <c r="M85" s="22"/>
      <c r="N85" s="22"/>
      <c r="O85" s="20"/>
      <c r="P85" s="22"/>
      <c r="Q85" s="20">
        <v>1050</v>
      </c>
      <c r="R85" s="20">
        <v>536</v>
      </c>
      <c r="S85" s="20">
        <v>514</v>
      </c>
      <c r="T85" s="23" t="s">
        <v>300</v>
      </c>
      <c r="U85" s="20"/>
    </row>
    <row r="86" s="7" customFormat="1" ht="98" customHeight="1" spans="1:21">
      <c r="A86" s="20">
        <v>18</v>
      </c>
      <c r="B86" s="26"/>
      <c r="C86" s="20" t="s">
        <v>304</v>
      </c>
      <c r="D86" s="22" t="s">
        <v>28</v>
      </c>
      <c r="E86" s="23" t="s">
        <v>244</v>
      </c>
      <c r="F86" s="23" t="s">
        <v>188</v>
      </c>
      <c r="G86" s="20" t="s">
        <v>305</v>
      </c>
      <c r="H86" s="20" t="s">
        <v>160</v>
      </c>
      <c r="I86" s="20">
        <v>350</v>
      </c>
      <c r="J86" s="20">
        <f t="shared" si="8"/>
        <v>200</v>
      </c>
      <c r="K86" s="22">
        <v>200</v>
      </c>
      <c r="L86" s="22"/>
      <c r="M86" s="22"/>
      <c r="N86" s="22"/>
      <c r="O86" s="20"/>
      <c r="P86" s="22"/>
      <c r="Q86" s="20">
        <v>1144</v>
      </c>
      <c r="R86" s="20">
        <v>345</v>
      </c>
      <c r="S86" s="20">
        <v>799</v>
      </c>
      <c r="T86" s="23" t="s">
        <v>300</v>
      </c>
      <c r="U86" s="20" t="s">
        <v>191</v>
      </c>
    </row>
    <row r="87" s="7" customFormat="1" ht="92" customHeight="1" spans="1:21">
      <c r="A87" s="20">
        <v>19</v>
      </c>
      <c r="B87" s="26"/>
      <c r="C87" s="20" t="s">
        <v>306</v>
      </c>
      <c r="D87" s="22" t="s">
        <v>28</v>
      </c>
      <c r="E87" s="23" t="s">
        <v>244</v>
      </c>
      <c r="F87" s="23" t="s">
        <v>307</v>
      </c>
      <c r="G87" s="20" t="s">
        <v>308</v>
      </c>
      <c r="H87" s="20" t="s">
        <v>160</v>
      </c>
      <c r="I87" s="20">
        <v>419.3</v>
      </c>
      <c r="J87" s="20">
        <f t="shared" si="8"/>
        <v>200</v>
      </c>
      <c r="K87" s="22"/>
      <c r="L87" s="22"/>
      <c r="M87" s="22"/>
      <c r="N87" s="22"/>
      <c r="O87" s="20">
        <v>200</v>
      </c>
      <c r="P87" s="22"/>
      <c r="Q87" s="20">
        <v>3120</v>
      </c>
      <c r="R87" s="20">
        <v>331</v>
      </c>
      <c r="S87" s="20">
        <v>2789</v>
      </c>
      <c r="T87" s="23" t="s">
        <v>300</v>
      </c>
      <c r="U87" s="20"/>
    </row>
    <row r="88" s="7" customFormat="1" ht="71" customHeight="1" spans="1:21">
      <c r="A88" s="20">
        <v>20</v>
      </c>
      <c r="B88" s="27"/>
      <c r="C88" s="20" t="s">
        <v>309</v>
      </c>
      <c r="D88" s="22" t="s">
        <v>28</v>
      </c>
      <c r="E88" s="23" t="s">
        <v>244</v>
      </c>
      <c r="F88" s="23" t="s">
        <v>310</v>
      </c>
      <c r="G88" s="20" t="s">
        <v>311</v>
      </c>
      <c r="H88" s="20" t="s">
        <v>160</v>
      </c>
      <c r="I88" s="20">
        <v>500</v>
      </c>
      <c r="J88" s="20">
        <f t="shared" si="8"/>
        <v>260</v>
      </c>
      <c r="K88" s="22"/>
      <c r="L88" s="22"/>
      <c r="M88" s="22"/>
      <c r="N88" s="22">
        <v>52.8</v>
      </c>
      <c r="O88" s="20"/>
      <c r="P88" s="22">
        <v>207.2</v>
      </c>
      <c r="Q88" s="20">
        <v>8560</v>
      </c>
      <c r="R88" s="20">
        <v>3112</v>
      </c>
      <c r="S88" s="20">
        <v>5448</v>
      </c>
      <c r="T88" s="23" t="s">
        <v>312</v>
      </c>
      <c r="U88" s="20" t="s">
        <v>60</v>
      </c>
    </row>
    <row r="89" s="8" customFormat="1" ht="31" customHeight="1" spans="1:21">
      <c r="A89" s="21" t="s">
        <v>35</v>
      </c>
      <c r="B89" s="21"/>
      <c r="C89" s="21"/>
      <c r="D89" s="39"/>
      <c r="E89" s="21"/>
      <c r="F89" s="21"/>
      <c r="G89" s="21"/>
      <c r="H89" s="21"/>
      <c r="I89" s="21">
        <f>SUM(I69:I88)</f>
        <v>8553.68</v>
      </c>
      <c r="J89" s="21">
        <f t="shared" si="8"/>
        <v>3613.5</v>
      </c>
      <c r="K89" s="21">
        <f t="shared" ref="K89:S89" si="9">SUM(K69:K88)</f>
        <v>2034.9</v>
      </c>
      <c r="L89" s="21">
        <f t="shared" si="9"/>
        <v>774.3</v>
      </c>
      <c r="M89" s="21">
        <v>0</v>
      </c>
      <c r="N89" s="21">
        <f t="shared" si="9"/>
        <v>182.8</v>
      </c>
      <c r="O89" s="21">
        <f t="shared" si="9"/>
        <v>271.3</v>
      </c>
      <c r="P89" s="21">
        <f t="shared" si="9"/>
        <v>350.2</v>
      </c>
      <c r="Q89" s="21">
        <f t="shared" si="9"/>
        <v>45034</v>
      </c>
      <c r="R89" s="21">
        <f t="shared" si="9"/>
        <v>11441</v>
      </c>
      <c r="S89" s="21">
        <f t="shared" si="9"/>
        <v>33538</v>
      </c>
      <c r="T89" s="21"/>
      <c r="U89" s="21"/>
    </row>
    <row r="90" s="7" customFormat="1" ht="139" customHeight="1" spans="1:21">
      <c r="A90" s="20">
        <v>1</v>
      </c>
      <c r="B90" s="19" t="s">
        <v>313</v>
      </c>
      <c r="C90" s="20" t="s">
        <v>314</v>
      </c>
      <c r="D90" s="22" t="s">
        <v>28</v>
      </c>
      <c r="E90" s="20" t="s">
        <v>315</v>
      </c>
      <c r="F90" s="23" t="s">
        <v>123</v>
      </c>
      <c r="G90" s="20" t="s">
        <v>316</v>
      </c>
      <c r="H90" s="23" t="s">
        <v>50</v>
      </c>
      <c r="I90" s="20">
        <v>274.08</v>
      </c>
      <c r="J90" s="20">
        <f t="shared" si="8"/>
        <v>274.08</v>
      </c>
      <c r="K90" s="20">
        <v>157.66</v>
      </c>
      <c r="L90" s="20">
        <v>9</v>
      </c>
      <c r="M90" s="20"/>
      <c r="N90" s="20"/>
      <c r="O90" s="20">
        <v>99</v>
      </c>
      <c r="P90" s="20">
        <v>8.42</v>
      </c>
      <c r="Q90" s="20">
        <v>1382</v>
      </c>
      <c r="R90" s="20">
        <v>1382</v>
      </c>
      <c r="S90" s="20">
        <v>0</v>
      </c>
      <c r="T90" s="20" t="s">
        <v>317</v>
      </c>
      <c r="U90" s="20" t="s">
        <v>123</v>
      </c>
    </row>
    <row r="91" s="7" customFormat="1" ht="141" customHeight="1" spans="1:21">
      <c r="A91" s="20">
        <v>2</v>
      </c>
      <c r="B91" s="19"/>
      <c r="C91" s="20" t="s">
        <v>318</v>
      </c>
      <c r="D91" s="22" t="s">
        <v>28</v>
      </c>
      <c r="E91" s="20" t="s">
        <v>315</v>
      </c>
      <c r="F91" s="23" t="s">
        <v>174</v>
      </c>
      <c r="G91" s="20" t="s">
        <v>319</v>
      </c>
      <c r="H91" s="23" t="s">
        <v>50</v>
      </c>
      <c r="I91" s="20">
        <v>91.29</v>
      </c>
      <c r="J91" s="20">
        <f t="shared" si="8"/>
        <v>91.29</v>
      </c>
      <c r="K91" s="20">
        <v>91.29</v>
      </c>
      <c r="L91" s="20"/>
      <c r="M91" s="20"/>
      <c r="N91" s="20"/>
      <c r="O91" s="20"/>
      <c r="P91" s="20"/>
      <c r="Q91" s="20">
        <v>660</v>
      </c>
      <c r="R91" s="20">
        <v>660</v>
      </c>
      <c r="S91" s="20">
        <v>0</v>
      </c>
      <c r="T91" s="20" t="s">
        <v>320</v>
      </c>
      <c r="U91" s="23" t="s">
        <v>174</v>
      </c>
    </row>
    <row r="92" s="7" customFormat="1" ht="140" customHeight="1" spans="1:21">
      <c r="A92" s="20">
        <v>3</v>
      </c>
      <c r="B92" s="19"/>
      <c r="C92" s="20" t="s">
        <v>321</v>
      </c>
      <c r="D92" s="22" t="s">
        <v>28</v>
      </c>
      <c r="E92" s="20" t="s">
        <v>315</v>
      </c>
      <c r="F92" s="23" t="s">
        <v>115</v>
      </c>
      <c r="G92" s="20" t="s">
        <v>322</v>
      </c>
      <c r="H92" s="23" t="s">
        <v>50</v>
      </c>
      <c r="I92" s="20">
        <v>225.66</v>
      </c>
      <c r="J92" s="20">
        <f t="shared" si="8"/>
        <v>225.66</v>
      </c>
      <c r="K92" s="20">
        <v>166.48</v>
      </c>
      <c r="L92" s="20"/>
      <c r="M92" s="20"/>
      <c r="N92" s="20"/>
      <c r="O92" s="20">
        <v>59.18</v>
      </c>
      <c r="P92" s="20"/>
      <c r="Q92" s="20">
        <v>1271</v>
      </c>
      <c r="R92" s="20">
        <v>1271</v>
      </c>
      <c r="S92" s="20">
        <v>0</v>
      </c>
      <c r="T92" s="20" t="s">
        <v>320</v>
      </c>
      <c r="U92" s="23" t="s">
        <v>115</v>
      </c>
    </row>
    <row r="93" s="7" customFormat="1" ht="135" customHeight="1" spans="1:21">
      <c r="A93" s="20">
        <v>4</v>
      </c>
      <c r="B93" s="19"/>
      <c r="C93" s="20" t="s">
        <v>323</v>
      </c>
      <c r="D93" s="22" t="s">
        <v>28</v>
      </c>
      <c r="E93" s="20" t="s">
        <v>315</v>
      </c>
      <c r="F93" s="23" t="s">
        <v>132</v>
      </c>
      <c r="G93" s="20" t="s">
        <v>324</v>
      </c>
      <c r="H93" s="23" t="s">
        <v>50</v>
      </c>
      <c r="I93" s="20">
        <v>168</v>
      </c>
      <c r="J93" s="20">
        <f t="shared" si="8"/>
        <v>168</v>
      </c>
      <c r="K93" s="20">
        <v>90.72</v>
      </c>
      <c r="L93" s="20"/>
      <c r="M93" s="20"/>
      <c r="N93" s="20"/>
      <c r="O93" s="20">
        <v>77.28</v>
      </c>
      <c r="P93" s="20"/>
      <c r="Q93" s="20">
        <v>1100</v>
      </c>
      <c r="R93" s="20">
        <v>1100</v>
      </c>
      <c r="S93" s="20">
        <v>0</v>
      </c>
      <c r="T93" s="20" t="s">
        <v>320</v>
      </c>
      <c r="U93" s="23" t="s">
        <v>132</v>
      </c>
    </row>
    <row r="94" s="7" customFormat="1" ht="124" customHeight="1" spans="1:21">
      <c r="A94" s="20">
        <v>5</v>
      </c>
      <c r="B94" s="19"/>
      <c r="C94" s="20" t="s">
        <v>325</v>
      </c>
      <c r="D94" s="22" t="s">
        <v>28</v>
      </c>
      <c r="E94" s="20" t="s">
        <v>315</v>
      </c>
      <c r="F94" s="23" t="s">
        <v>109</v>
      </c>
      <c r="G94" s="20" t="s">
        <v>326</v>
      </c>
      <c r="H94" s="23" t="s">
        <v>50</v>
      </c>
      <c r="I94" s="20">
        <v>124.8</v>
      </c>
      <c r="J94" s="20">
        <f t="shared" si="8"/>
        <v>124.8</v>
      </c>
      <c r="K94" s="20">
        <v>80.47</v>
      </c>
      <c r="L94" s="20"/>
      <c r="M94" s="20"/>
      <c r="N94" s="20"/>
      <c r="O94" s="20">
        <v>44.33</v>
      </c>
      <c r="P94" s="20"/>
      <c r="Q94" s="20">
        <v>770</v>
      </c>
      <c r="R94" s="20">
        <v>770</v>
      </c>
      <c r="S94" s="20">
        <v>0</v>
      </c>
      <c r="T94" s="20" t="s">
        <v>320</v>
      </c>
      <c r="U94" s="23" t="s">
        <v>109</v>
      </c>
    </row>
    <row r="95" s="7" customFormat="1" ht="156" customHeight="1" spans="1:21">
      <c r="A95" s="20">
        <v>6</v>
      </c>
      <c r="B95" s="25" t="s">
        <v>313</v>
      </c>
      <c r="C95" s="20" t="s">
        <v>327</v>
      </c>
      <c r="D95" s="22" t="s">
        <v>28</v>
      </c>
      <c r="E95" s="20" t="s">
        <v>315</v>
      </c>
      <c r="F95" s="23" t="s">
        <v>195</v>
      </c>
      <c r="G95" s="20" t="s">
        <v>328</v>
      </c>
      <c r="H95" s="23" t="s">
        <v>50</v>
      </c>
      <c r="I95" s="20">
        <v>149.1</v>
      </c>
      <c r="J95" s="20">
        <f t="shared" si="8"/>
        <v>149.1</v>
      </c>
      <c r="K95" s="20">
        <v>47.54</v>
      </c>
      <c r="L95" s="20"/>
      <c r="M95" s="20"/>
      <c r="N95" s="20"/>
      <c r="O95" s="20">
        <v>101.56</v>
      </c>
      <c r="P95" s="20"/>
      <c r="Q95" s="20">
        <v>653</v>
      </c>
      <c r="R95" s="20">
        <v>653</v>
      </c>
      <c r="S95" s="20">
        <v>0</v>
      </c>
      <c r="T95" s="20" t="s">
        <v>317</v>
      </c>
      <c r="U95" s="23" t="s">
        <v>195</v>
      </c>
    </row>
    <row r="96" s="7" customFormat="1" ht="164" customHeight="1" spans="1:21">
      <c r="A96" s="20">
        <v>7</v>
      </c>
      <c r="B96" s="26"/>
      <c r="C96" s="20" t="s">
        <v>329</v>
      </c>
      <c r="D96" s="22" t="s">
        <v>28</v>
      </c>
      <c r="E96" s="20" t="s">
        <v>315</v>
      </c>
      <c r="F96" s="23" t="s">
        <v>191</v>
      </c>
      <c r="G96" s="20" t="s">
        <v>330</v>
      </c>
      <c r="H96" s="23" t="s">
        <v>50</v>
      </c>
      <c r="I96" s="20">
        <v>90.87</v>
      </c>
      <c r="J96" s="20">
        <f t="shared" si="8"/>
        <v>90.87</v>
      </c>
      <c r="K96" s="20">
        <v>34.97</v>
      </c>
      <c r="L96" s="20"/>
      <c r="M96" s="20"/>
      <c r="N96" s="20"/>
      <c r="O96" s="20">
        <v>55.9</v>
      </c>
      <c r="P96" s="20"/>
      <c r="Q96" s="20">
        <v>654</v>
      </c>
      <c r="R96" s="20">
        <v>654</v>
      </c>
      <c r="S96" s="20">
        <v>0</v>
      </c>
      <c r="T96" s="20" t="s">
        <v>317</v>
      </c>
      <c r="U96" s="23" t="s">
        <v>191</v>
      </c>
    </row>
    <row r="97" s="7" customFormat="1" ht="116" customHeight="1" spans="1:21">
      <c r="A97" s="20">
        <v>8</v>
      </c>
      <c r="B97" s="26"/>
      <c r="C97" s="20" t="s">
        <v>331</v>
      </c>
      <c r="D97" s="22" t="s">
        <v>28</v>
      </c>
      <c r="E97" s="20" t="s">
        <v>315</v>
      </c>
      <c r="F97" s="23" t="s">
        <v>30</v>
      </c>
      <c r="G97" s="23" t="s">
        <v>332</v>
      </c>
      <c r="H97" s="23" t="s">
        <v>333</v>
      </c>
      <c r="I97" s="20">
        <v>12</v>
      </c>
      <c r="J97" s="20">
        <f t="shared" si="8"/>
        <v>10.2</v>
      </c>
      <c r="K97" s="20">
        <v>10.2</v>
      </c>
      <c r="L97" s="20"/>
      <c r="M97" s="20"/>
      <c r="N97" s="20"/>
      <c r="O97" s="20"/>
      <c r="P97" s="20"/>
      <c r="Q97" s="20">
        <v>86</v>
      </c>
      <c r="R97" s="20">
        <v>30</v>
      </c>
      <c r="S97" s="20">
        <v>56</v>
      </c>
      <c r="T97" s="20" t="s">
        <v>334</v>
      </c>
      <c r="U97" s="23" t="s">
        <v>60</v>
      </c>
    </row>
    <row r="98" s="7" customFormat="1" ht="99" customHeight="1" spans="1:21">
      <c r="A98" s="20">
        <v>9</v>
      </c>
      <c r="B98" s="26"/>
      <c r="C98" s="20" t="s">
        <v>335</v>
      </c>
      <c r="D98" s="20" t="s">
        <v>28</v>
      </c>
      <c r="E98" s="20" t="s">
        <v>315</v>
      </c>
      <c r="F98" s="20"/>
      <c r="G98" s="20" t="s">
        <v>336</v>
      </c>
      <c r="H98" s="23" t="s">
        <v>50</v>
      </c>
      <c r="I98" s="20">
        <v>60</v>
      </c>
      <c r="J98" s="20">
        <f t="shared" si="8"/>
        <v>60</v>
      </c>
      <c r="K98" s="20"/>
      <c r="L98" s="20"/>
      <c r="M98" s="20"/>
      <c r="N98" s="20">
        <v>60</v>
      </c>
      <c r="O98" s="20"/>
      <c r="P98" s="20"/>
      <c r="Q98" s="20"/>
      <c r="R98" s="20"/>
      <c r="S98" s="20"/>
      <c r="T98" s="20"/>
      <c r="U98" s="20" t="s">
        <v>41</v>
      </c>
    </row>
    <row r="99" s="6" customFormat="1" ht="36" customHeight="1" spans="1:21">
      <c r="A99" s="40" t="s">
        <v>35</v>
      </c>
      <c r="B99" s="40"/>
      <c r="C99" s="40"/>
      <c r="D99" s="21"/>
      <c r="E99" s="21"/>
      <c r="F99" s="21"/>
      <c r="G99" s="21"/>
      <c r="H99" s="21"/>
      <c r="I99" s="21">
        <f>SUM(I90:I98)</f>
        <v>1195.8</v>
      </c>
      <c r="J99" s="21">
        <f t="shared" si="8"/>
        <v>1194</v>
      </c>
      <c r="K99" s="21">
        <f t="shared" ref="K99:S99" si="10">SUM(K90:K98)</f>
        <v>679.33</v>
      </c>
      <c r="L99" s="21">
        <f t="shared" si="10"/>
        <v>9</v>
      </c>
      <c r="M99" s="21">
        <v>0</v>
      </c>
      <c r="N99" s="21">
        <f t="shared" si="10"/>
        <v>60</v>
      </c>
      <c r="O99" s="21">
        <f t="shared" si="10"/>
        <v>437.25</v>
      </c>
      <c r="P99" s="21">
        <f t="shared" si="10"/>
        <v>8.42</v>
      </c>
      <c r="Q99" s="21">
        <f t="shared" si="10"/>
        <v>6576</v>
      </c>
      <c r="R99" s="21">
        <f t="shared" si="10"/>
        <v>6520</v>
      </c>
      <c r="S99" s="21">
        <f t="shared" si="10"/>
        <v>56</v>
      </c>
      <c r="T99" s="21"/>
      <c r="U99" s="21"/>
    </row>
    <row r="100" s="6" customFormat="1" ht="39" customHeight="1" spans="1:21">
      <c r="A100" s="40" t="s">
        <v>337</v>
      </c>
      <c r="B100" s="40"/>
      <c r="C100" s="40"/>
      <c r="D100" s="41"/>
      <c r="E100" s="41"/>
      <c r="F100" s="41"/>
      <c r="G100" s="41"/>
      <c r="H100" s="41"/>
      <c r="I100" s="41">
        <f>I8+I10+I15+I54+I68+I89+I99</f>
        <v>36795.94</v>
      </c>
      <c r="J100" s="41">
        <f t="shared" si="8"/>
        <v>18225.13</v>
      </c>
      <c r="K100" s="41">
        <f t="shared" ref="K100:S100" si="11">K8+K10+K15+K54+K68+K89+K99</f>
        <v>11131</v>
      </c>
      <c r="L100" s="41">
        <f t="shared" si="11"/>
        <v>1540</v>
      </c>
      <c r="M100" s="41">
        <f t="shared" si="11"/>
        <v>400</v>
      </c>
      <c r="N100" s="41">
        <f t="shared" si="11"/>
        <v>2450</v>
      </c>
      <c r="O100" s="41">
        <f t="shared" si="11"/>
        <v>2084.93</v>
      </c>
      <c r="P100" s="41">
        <f t="shared" si="11"/>
        <v>619.2</v>
      </c>
      <c r="Q100" s="41">
        <f t="shared" si="11"/>
        <v>132734</v>
      </c>
      <c r="R100" s="41">
        <f t="shared" si="11"/>
        <v>44672</v>
      </c>
      <c r="S100" s="41">
        <f t="shared" si="11"/>
        <v>88018</v>
      </c>
      <c r="T100" s="41"/>
      <c r="U100" s="41"/>
    </row>
  </sheetData>
  <mergeCells count="55">
    <mergeCell ref="A2:U2"/>
    <mergeCell ref="A3:U3"/>
    <mergeCell ref="K4:P4"/>
    <mergeCell ref="K5:N5"/>
    <mergeCell ref="O5:P5"/>
    <mergeCell ref="A8:C8"/>
    <mergeCell ref="A10:C10"/>
    <mergeCell ref="A15:C15"/>
    <mergeCell ref="A54:C54"/>
    <mergeCell ref="A68:C68"/>
    <mergeCell ref="A89:C89"/>
    <mergeCell ref="A99:C99"/>
    <mergeCell ref="A100:C100"/>
    <mergeCell ref="A4:A6"/>
    <mergeCell ref="B4:B6"/>
    <mergeCell ref="B11:B14"/>
    <mergeCell ref="B16:B17"/>
    <mergeCell ref="B18:B27"/>
    <mergeCell ref="B28:B39"/>
    <mergeCell ref="B40:B48"/>
    <mergeCell ref="B49:B53"/>
    <mergeCell ref="B55:B56"/>
    <mergeCell ref="B57:B67"/>
    <mergeCell ref="B69:B80"/>
    <mergeCell ref="B81:B88"/>
    <mergeCell ref="B90:B94"/>
    <mergeCell ref="B95:B98"/>
    <mergeCell ref="I4:I6"/>
    <mergeCell ref="J4:J6"/>
    <mergeCell ref="Q4:Q6"/>
    <mergeCell ref="R4:R6"/>
    <mergeCell ref="S4:S6"/>
    <mergeCell ref="T4:T6"/>
    <mergeCell ref="U4:U6"/>
    <mergeCell ref="U11:U12"/>
    <mergeCell ref="U16:U17"/>
    <mergeCell ref="U18:U19"/>
    <mergeCell ref="U20:U27"/>
    <mergeCell ref="U28:U31"/>
    <mergeCell ref="U33:U36"/>
    <mergeCell ref="U37:U39"/>
    <mergeCell ref="U40:U44"/>
    <mergeCell ref="U45:U46"/>
    <mergeCell ref="U47:U48"/>
    <mergeCell ref="U51:U52"/>
    <mergeCell ref="U54:U56"/>
    <mergeCell ref="U57:U62"/>
    <mergeCell ref="U63:U65"/>
    <mergeCell ref="U70:U72"/>
    <mergeCell ref="U73:U75"/>
    <mergeCell ref="U76:U79"/>
    <mergeCell ref="U82:U83"/>
    <mergeCell ref="U84:U85"/>
    <mergeCell ref="U86:U87"/>
    <mergeCell ref="C4:H5"/>
  </mergeCells>
  <pageMargins left="0.590277777777778" right="0.393055555555556" top="0.904861111111111" bottom="0.984027777777778" header="0.314583333333333" footer="0.550694444444444"/>
  <pageSetup paperSize="9" scale="55" firstPageNumber="27" fitToHeight="0" orientation="landscape" useFirstPageNumber="1" horizontalDpi="600"/>
  <headerFooter>
    <oddFooter>&amp;C&amp;"Times New Roman"&amp;22- &amp;P -</oddFooter>
  </headerFooter>
  <ignoredErrors>
    <ignoredError sqref="J54 J8 J10 J15 J68 J89 J99:J100" formula="1" formulaRange="1"/>
    <ignoredError sqref="J16:J53 J90:J98 J7 L89 J9 J11:J14 J55:J67 J69:J88" formulaRange="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dc:creator>
  <cp:lastModifiedBy>Administrator</cp:lastModifiedBy>
  <dcterms:created xsi:type="dcterms:W3CDTF">2022-09-25T01:34:00Z</dcterms:created>
  <dcterms:modified xsi:type="dcterms:W3CDTF">2022-10-19T03:03:22Z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B586B8E36CCC41D194E0B576B4196A6A</vt:lpwstr>
  </property>
  <property fmtid="{D5CDD505-2E9C-101B-9397-08002B2CF9AE}" pid="3" name="KSOProductBuildVer">
    <vt:lpwstr>2052-11.1.0.12598</vt:lpwstr>
  </property>
  <property fmtid="{D5CDD505-2E9C-101B-9397-08002B2CF9AE}" pid="4" name="KSOReadingLayout">
    <vt:bool>true</vt:bool>
  </property>
</Properties>
</file>